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770" windowWidth="15480" windowHeight="7935" tabRatio="818" activeTab="5"/>
  </bookViews>
  <sheets>
    <sheet name="102." sheetId="1" r:id="rId1"/>
    <sheet name="103." sheetId="2" r:id="rId2"/>
    <sheet name="104." sheetId="3" r:id="rId3"/>
    <sheet name="102 Γ΄ΕΠΙΚΟΥΡΙΑ " sheetId="4" r:id="rId4"/>
    <sheet name="ΑΠΟΡΡΙΠΤΕΟΙ  102" sheetId="5" r:id="rId5"/>
    <sheet name="ΑΠΟΡΡΙΠΤΕΟΙ 103-104" sheetId="6" r:id="rId6"/>
  </sheets>
  <definedNames>
    <definedName name="_xlnm.Print_Titles" localSheetId="3">'102 Γ΄ΕΠΙΚΟΥΡΙΑ '!$2:$3</definedName>
    <definedName name="_xlnm.Print_Titles" localSheetId="0">'102.'!$2:$3</definedName>
    <definedName name="_xlnm.Print_Titles" localSheetId="1">'103.'!$2:$3</definedName>
    <definedName name="_xlnm.Print_Titles" localSheetId="2">'104.'!$2:$3</definedName>
    <definedName name="_xlnm.Print_Titles" localSheetId="4">'ΑΠΟΡΡΙΠΤΕΟΙ  102'!$2:$3</definedName>
    <definedName name="_xlnm.Print_Titles" localSheetId="5">'ΑΠΟΡΡΙΠΤΕΟΙ 103-104'!$2:$3</definedName>
  </definedNames>
  <calcPr fullCalcOnLoad="1"/>
</workbook>
</file>

<file path=xl/sharedStrings.xml><?xml version="1.0" encoding="utf-8"?>
<sst xmlns="http://schemas.openxmlformats.org/spreadsheetml/2006/main" count="1392" uniqueCount="462">
  <si>
    <t xml:space="preserve"> ΑΡΙΘ. ΠΡΩΤ. ΑΙΤΗΣΗΣ </t>
  </si>
  <si>
    <t>ΟΝΟΜΑΤΕΠΩΝΥΜΟ</t>
  </si>
  <si>
    <t>ΟΝΟΜΑ ΠΑΤΕΡΑ</t>
  </si>
  <si>
    <t>Α.Δ.Τ.</t>
  </si>
  <si>
    <t xml:space="preserve">1η ΣΕΙΡΑ ΠΡΟΤΙΜΗΣΗΣ  </t>
  </si>
  <si>
    <t xml:space="preserve">2η ΣΕΙΡΑ ΠΡΟΤΙΜΗΣΗΣ </t>
  </si>
  <si>
    <t xml:space="preserve">ΜΟΝΑΔΕΣ ΑΠΌ ΧΡΟΝΟ ΑΝΕΡΓΙΑΣ </t>
  </si>
  <si>
    <t xml:space="preserve">ΑΡΙΘΜΟΣ ΑΝΗΛΙΚΩΝ ΤΕΚΝΩΝ </t>
  </si>
  <si>
    <t xml:space="preserve">ΜΟΝΑΔΕΣ ΑΝΗΛΙΚΑ ΤΕΚΝΑ </t>
  </si>
  <si>
    <t>Α/Α</t>
  </si>
  <si>
    <t>ΚΡΙΤΗΡΙΟ 1</t>
  </si>
  <si>
    <t>ΚΡΙΤΗΡΙΟ 6</t>
  </si>
  <si>
    <t>ΣΥΝΟΛΟ</t>
  </si>
  <si>
    <t>Η ΕΠΙΤΡΟΠΗ</t>
  </si>
  <si>
    <t xml:space="preserve">3η ΣΕΙΡΑ ΠΡΟΤΙΜΗΣΗΣ </t>
  </si>
  <si>
    <t>ΧΡΟΝΟΣ ΑΝΕΡΓΙΑΣ ΣΕ ΜΗΝΕΣ  ΠΟΥ ΜΟΡΙΟΔΟΤΕΙΤΑΙ</t>
  </si>
  <si>
    <t>ΚΡΙΤΗΡΙΟ 2</t>
  </si>
  <si>
    <t xml:space="preserve">ΒΑΘΜΟΣ ΒΑΣΙΚΟΥ ΤΙΤΛΟΥ ΣΠΟΥΔΩΝ </t>
  </si>
  <si>
    <t xml:space="preserve">ΜΟΝΑΔΕΣ ΑΠΌ ΤΟΝ ΒΑΘΜΟ ΤΙΤΛΟΥ ΣΠΟΥΔΩΝ </t>
  </si>
  <si>
    <t>ΚΡΙΤΗΡΙΟ 3</t>
  </si>
  <si>
    <t xml:space="preserve">ΜΟΝΑΔΕΣ ΟΜΟΕΙΔΟΥΣ ΕΜΠΕΙΡΙΑΣ ΜΕ ΤΗΝ ΕΙΔΙΚΟΤΗΤΑ ΚΤΗΘΕΙΣΑ ΣΕ ΧΩΡΟΥΣ ΦΡΟΝΤΙΔΑΣ ΥΓΕΙΑΣ  ΤΟΥ ΔΗΜΟΣΙΟΥ ΤΟΜΕΑ </t>
  </si>
  <si>
    <t xml:space="preserve">ΜΟΝΑΔΕΣ ΟΜΟΕΙΔΟΥΣ ΕΜΠΕΙΡΙΑΣ ΜΕ ΤΗΝ ΕΙΔΙΚΟΤΗΤΑ ΚΤΗΘΕΙΣΑ ΣΕ ΧΩΡΟΥΣ ΦΡΟΝΤΙΔΑΣ ΥΓΕΙΑΣ ΣΤΟΝ ΙΔΙΩΤΙΚΟ ΤΟΜΕΑ </t>
  </si>
  <si>
    <t>ΚΡΙΤΗΡΙΟ 5</t>
  </si>
  <si>
    <t xml:space="preserve">ΑΝΑΠΗΡΙΑ ΥΠΟΨΗΦΙΟΥ ΜΕ ΠΟΣΟΣΤΟ ΤΟΥΛΑΧΙΣΤΟΝ 50% </t>
  </si>
  <si>
    <t xml:space="preserve">ΑΝΑΠΗΡΙΑ ΓΟΝΕΑ, ΤΕΚΝΟΥ ,ΑΔΕΛΦΟΥ Η΄ΣΥΖΥΓΟΥ  </t>
  </si>
  <si>
    <t xml:space="preserve">ΜΟΝΑΔΕΣ ΑΠΌ ΑΝΑΠΗΡΙΑ ΓΟΝΕΑ, ΤΕΚΝΟΥ ,ΑΔΕΛΦΟΥ Η΄ΣΥΖΥΓΟΥ  </t>
  </si>
  <si>
    <t>ΜΟΝΑΔΕΣ ΑΠΌ ΑΝΑΠΗΡΙΑ ΥΠΟΨΗΦΙΟΥ ΤΟΥΛΑΧΙΣΤΟΝ 50%</t>
  </si>
  <si>
    <t xml:space="preserve">ΜΟΡΙΟΔΟΤΟΥΜΕΝΗ ΟΜΟΕΙΔΗΣ ΕΜΠΕΙΡΙΑ ΜΕ ΤΗΝ ΕΙΔΙΚΟΤΗΤΑ ΚΤΗΘΕΙΣΑ ΣΕ ΧΩΡΟΥΣ ΦΡΟΝΤΙΔΑΣ ΥΓΕΙΑΣ  ΤΟΥ ΔΗΜΟΣΙΟΥ ΤΟΜΕΑ </t>
  </si>
  <si>
    <t xml:space="preserve">ΜΟΡΙΟΔΟΤΟΥΜΕΝΗ ΟΜΟΕΙΔΗΣ ΕΜΠΕΙΡΙΑ ΜΕ ΤΗΝ ΕΙΔΙΚΟΤΗΤΑ ΚΤΗΘΕΙΣΑ ΣΕ ΧΩΡΟΥΣ ΦΡΟΝΤΙΔΑΣ ΥΓΕΙΑ ΣΤΟΝ ΙΔΙΩΤΙΚΟΥ ΤΟΜΕΑ </t>
  </si>
  <si>
    <t xml:space="preserve">ΛΟΓΟΙ ΑΠΟΡΡΙΨΗΣ </t>
  </si>
  <si>
    <t>ΚΡΙΤΗΡΙΟ 4α και 4β</t>
  </si>
  <si>
    <t xml:space="preserve">ΑΠΑΙΤΟΥΜΕΝΟΣ  ΤΙΤΛΟΣ ΣΠΟΥΔΩΝ </t>
  </si>
  <si>
    <t>ΣΤΑΜΑΤΟΠΟΥΛΟΥ ΓΕΩΡΓΙΑ</t>
  </si>
  <si>
    <t>ΜΑΡΙΝΟΣ</t>
  </si>
  <si>
    <t>ΑΒ779981</t>
  </si>
  <si>
    <t>ΠΑΙΝΕΣΗ ΚΩΝ/ΝΑ</t>
  </si>
  <si>
    <t>ΓΕΩΡΓΙΟΣ</t>
  </si>
  <si>
    <t>ΑΕ254731</t>
  </si>
  <si>
    <t>ΣΚΟΝΔΡΑ ΑΙΚΑΤΕΡΙΝΗ</t>
  </si>
  <si>
    <t>ΑΝΤΩΝΙΟΣ</t>
  </si>
  <si>
    <t>Χ793841</t>
  </si>
  <si>
    <t>ΣΟΥΡΣΟΣ ΠΕΤΡΟΣ</t>
  </si>
  <si>
    <t>ΚΥΡΙΑΚΟΣ</t>
  </si>
  <si>
    <t>ΑΕ753054</t>
  </si>
  <si>
    <t>ΒΑΣΙΛΕΙΑΔΗ ΠΑΝΑΓΟΥΛΑ</t>
  </si>
  <si>
    <t>ΒΑΣΙΛΕΙΟΣ</t>
  </si>
  <si>
    <t>ΑΕ254378</t>
  </si>
  <si>
    <t>ΚΑΤΣΑΝΗ ΑΝΝΑ</t>
  </si>
  <si>
    <t>ΑΠΟΣΤΟΛΗΣ</t>
  </si>
  <si>
    <t>ΑΕ731716</t>
  </si>
  <si>
    <t>ΠΕΤΡΟΥ ΣΤΑΜΑΤΙΝΑ</t>
  </si>
  <si>
    <t>ΠΕΤΡΟΣ</t>
  </si>
  <si>
    <t>ΑΒ782149</t>
  </si>
  <si>
    <t>Χ288787</t>
  </si>
  <si>
    <t>ΠΑΠΑΗΛΙΟΥ ΑΝΑΣΤΑΣΙΑ</t>
  </si>
  <si>
    <t>ΙΩΑΝΝΗΣ</t>
  </si>
  <si>
    <t>ΚΩΝΣΤΑΝΤΟΠΟΥΛΟΥ ΜΑΡΙΑ</t>
  </si>
  <si>
    <t>ΓΡΗΓΟΡΙΟΣ</t>
  </si>
  <si>
    <t>ΤΣΙΑΓΓΟΥΡΗ ΧΡΥΣΑΥΓΗ</t>
  </si>
  <si>
    <t>Π846784</t>
  </si>
  <si>
    <t>ΑΠΟΣΤΟΛΟΠΟΥΛΟΣ ΑΘΑΝΑΣΙΟΣ</t>
  </si>
  <si>
    <t>Π780092</t>
  </si>
  <si>
    <t>ΓΥΦΤΟΠΟΥΛΟΣ ΔΗΜΗΤΡΙΟΣ</t>
  </si>
  <si>
    <t>ΕΥΑΓΓΕΛΟΣ</t>
  </si>
  <si>
    <t>ΚΑΓΙΟΥΛΗ ΙΩΑΝΝΑ</t>
  </si>
  <si>
    <t>ΑΝΑΣΤΑΣΙΟΣ</t>
  </si>
  <si>
    <t>ΓΙΑΝΝΙΚΟΣ ΔΗΜΗΤΡΙΟΣ</t>
  </si>
  <si>
    <t>Π844444</t>
  </si>
  <si>
    <t>ΠΑΠΑΧΑΡΑΛΑΜΠΟΥΣ ΔΩΡΟΘΕΑ</t>
  </si>
  <si>
    <t>Π371912</t>
  </si>
  <si>
    <t>Φ435240</t>
  </si>
  <si>
    <t>ΑΖ724488</t>
  </si>
  <si>
    <t>Ξ983927</t>
  </si>
  <si>
    <t>ΑΠΟΣΤΟΛΟΠΟΥΛΟΣ ΦΩΤΙΟΣ</t>
  </si>
  <si>
    <t>ΛΑΜΠΡΟΣ</t>
  </si>
  <si>
    <t>ΑΜ758411</t>
  </si>
  <si>
    <t>ΒΑΤΙΚΙΩΤΗ ΧΡΙΣΤΙΝΑ</t>
  </si>
  <si>
    <t>ΧΑΡΑΛΑΜΠΟΣ</t>
  </si>
  <si>
    <t>Σ228088</t>
  </si>
  <si>
    <t>ΚΟΚΚΩΝΗΣ ΤΡΥΦΩΝ</t>
  </si>
  <si>
    <t>ΦΩΤΙΟΣ</t>
  </si>
  <si>
    <t>Χ289516</t>
  </si>
  <si>
    <t>ΠΙΝΟΥ ΚΩΝ/ΝΑ</t>
  </si>
  <si>
    <t>ΚΩΝ/ΝΟΣ</t>
  </si>
  <si>
    <t>ΑΒ395772</t>
  </si>
  <si>
    <t>ΑΘΑΝΑΣΟΠΟΥΛΟΥ ΜΑΡΙΑ</t>
  </si>
  <si>
    <t>ΑΘΑΝΑΣΙΟΣ</t>
  </si>
  <si>
    <t>ΑΒ395610</t>
  </si>
  <si>
    <t>ΒΑΣΙΚΟΣ ΤΙΤΛΩΝ ΣΠΟΥΔΩΝ</t>
  </si>
  <si>
    <t>√</t>
  </si>
  <si>
    <t>ΘΕΟΔΩΡΟΣ</t>
  </si>
  <si>
    <t>ΑΝ 267421</t>
  </si>
  <si>
    <t>ΤΟΥΤΟΥΝΑΣ ΚΩΝ/ΝΟΣ</t>
  </si>
  <si>
    <t>ΠΑΝΑΓΙΩΤΗΣ</t>
  </si>
  <si>
    <t>Φ211550</t>
  </si>
  <si>
    <t>ΑΝΤΩΝΟΠΟΥΛΟΥ ΚΑΛΛΙΟΠΗ</t>
  </si>
  <si>
    <t>ΔΗΜΗΤΡΙΟΣ</t>
  </si>
  <si>
    <t>Λ945469</t>
  </si>
  <si>
    <t>ΑΝΤΩΝΟΠΟΥΛΟΥ ΓΕΩΡΓΙΑ</t>
  </si>
  <si>
    <t>ΑΒ395222</t>
  </si>
  <si>
    <t>ΤΣΙΟΥΛΟΥ ΝΙΚΗ</t>
  </si>
  <si>
    <t>Ν449026</t>
  </si>
  <si>
    <t>ΣΑΜΟΘΡΑΚΙΤΟΥ ΝΙΚΗ</t>
  </si>
  <si>
    <t>ΕΜΜΑΝΟΥΗΛ</t>
  </si>
  <si>
    <t>ΑΕ253013</t>
  </si>
  <si>
    <t>ΚΥΡΙΑΚΟΥ ΜΑΡΙΑ</t>
  </si>
  <si>
    <t>ΧΡΗΣΤΟΣ</t>
  </si>
  <si>
    <t>Χ793798</t>
  </si>
  <si>
    <t>Χ 286408</t>
  </si>
  <si>
    <t>ΞΕΝΟΠΟΥΛΟΥ ΑΦΡΟΔΙΤΗ</t>
  </si>
  <si>
    <t>ΣΠΥΡΙΔΩΝ</t>
  </si>
  <si>
    <t>Τ034942</t>
  </si>
  <si>
    <t>ΑΓΡΙΟΓΙΑΝΝΗΣ  ΔΙΑΜΑΝΤΗΣ</t>
  </si>
  <si>
    <t>Τ257934</t>
  </si>
  <si>
    <t>ΟΙΚΟΝΟΜΟΥ ΜΑΡΙΑ</t>
  </si>
  <si>
    <t>ΑΝΔΡΕΑΣ</t>
  </si>
  <si>
    <t>ΑΜ757343</t>
  </si>
  <si>
    <t>ΑΥΔΗ ΠΑΝΩΡΑΙΑ</t>
  </si>
  <si>
    <t>ΑΗ224340</t>
  </si>
  <si>
    <t>ΜΟΥΡΓΕΛΑ ΔΗΜΗΤΡΑ</t>
  </si>
  <si>
    <t>ΑΕ731686</t>
  </si>
  <si>
    <t>ΤΖΙΡΩΝΗ ΑΘΑΝΑΣΙΑ</t>
  </si>
  <si>
    <t>ΝΙΚΟΛΑΟΣ</t>
  </si>
  <si>
    <t>ΑΜ329117</t>
  </si>
  <si>
    <t>ΜΠΟΥΛΟΥΓΑΡΗ ΑΓΓΕΛΙΚΗ</t>
  </si>
  <si>
    <t>Χ590836</t>
  </si>
  <si>
    <t>ΡΟΥΜΠΟΥ ΠΑΝΑΓΙΩΤΑ</t>
  </si>
  <si>
    <t>ΑΜ758450</t>
  </si>
  <si>
    <t>ΜΑΝΟΥΣΑΚΗ ΜΑΡΙΑ</t>
  </si>
  <si>
    <t>ΑΠΟΣΤΟΛΟΣ</t>
  </si>
  <si>
    <t>Τ577530</t>
  </si>
  <si>
    <t>ΜΑΤΑΚΗ ΙΩΑΝΝΑ</t>
  </si>
  <si>
    <t>Χ933736</t>
  </si>
  <si>
    <t>ΑΓΓΕΛΑΚΟΠΟΥΛΟΥ ΒΑΣΙΛΙΚΗ</t>
  </si>
  <si>
    <t>ΗΛΙΑΣ</t>
  </si>
  <si>
    <t>ΑΕ734860</t>
  </si>
  <si>
    <t>ΑΕ252141</t>
  </si>
  <si>
    <t>ΖΕΡΙΤΗ ΖΑΧΑΡΟΥΛΑ</t>
  </si>
  <si>
    <t>ΡΟΥΜΕΛΙΩΤΗ ΑΙΚΑΤΕΡΙΝΗ</t>
  </si>
  <si>
    <t>ΑΖ223021</t>
  </si>
  <si>
    <t>ΜΠΟΤΗ ΚΩΝ/ΝΑ</t>
  </si>
  <si>
    <t>Π845360</t>
  </si>
  <si>
    <t>ΤΕΡΖΑΚΗ ΑΓΓΕΛΙΚΗ</t>
  </si>
  <si>
    <t>Ν448142</t>
  </si>
  <si>
    <t>ΣΥΝΤΡΙΚΟΥ ΙΩΑΝΝΑ</t>
  </si>
  <si>
    <t>Σ354602</t>
  </si>
  <si>
    <t>ΑΝΑΣΤΑΣΟΠΟΥΛΟΥ ΓΕΩΡΓΙΑ</t>
  </si>
  <si>
    <t>ΑΜ758430</t>
  </si>
  <si>
    <t>ΖΑΦΕΙΡΟΠΟΥΛΟΥ ΑΙΚΑΤΕΡΙΝΗ</t>
  </si>
  <si>
    <t>Ρ781074</t>
  </si>
  <si>
    <t>ΚΑΛΟΠΙΣΗ ΛΟΝΤΟΥ ΟΥΡΑΝΙΑ</t>
  </si>
  <si>
    <t>Ξ980957</t>
  </si>
  <si>
    <t>ΡΟΥΜΕΛΙΩΤΗ ΜΑΡΙΑ</t>
  </si>
  <si>
    <t>Σ801940</t>
  </si>
  <si>
    <t>ΒΑΓΙΑ ΕΛΕΝΗ</t>
  </si>
  <si>
    <t>Χ289160</t>
  </si>
  <si>
    <t>ΑΕ253574</t>
  </si>
  <si>
    <t>ΜΑΚΡΗ ΒΑΣΙΛΙΚΗ</t>
  </si>
  <si>
    <t>ΑΚ359670</t>
  </si>
  <si>
    <t>ΣΤΑΥΡΟΣ</t>
  </si>
  <si>
    <t>ΑΜ326399</t>
  </si>
  <si>
    <t>ΜΟΥΣΤΟΓΙΑΝΝΗ ΛΕΜΟΝΙΑ</t>
  </si>
  <si>
    <t>ΑΒ395262</t>
  </si>
  <si>
    <t>ΠΑΠΑΓΕΩΡΓΙΟΥ ΧΡΙΣΤΙΝΑ</t>
  </si>
  <si>
    <t>ΑΕ253807</t>
  </si>
  <si>
    <t>ΓΙΑΝΝΟΥΣΟΠΟΥΛΟΣ ΓΕΩΡΓΙΟΣ</t>
  </si>
  <si>
    <t>ΑΒ395935</t>
  </si>
  <si>
    <t>ΚΑΛΟΓΕΡΟΠΟΥΛΟΣ ΓΕΩΡΓΙΟΣ</t>
  </si>
  <si>
    <t>ΑΙ230674</t>
  </si>
  <si>
    <t>ΓΕΩΡΓΟΥ ΒΑΣΙΛΙΚΗ</t>
  </si>
  <si>
    <t>Σ798935</t>
  </si>
  <si>
    <t>ΘΩΜΑΣ</t>
  </si>
  <si>
    <t>ΑΒ080006</t>
  </si>
  <si>
    <t>ΜΑΝΤΑΣ ΠΑΝΑΓΙΩΤΗΣ</t>
  </si>
  <si>
    <t>ΑΒ396969</t>
  </si>
  <si>
    <t>ΚΩΝΣΤΑΝΤΑΡΟΥ ΑΘΗΝΑ</t>
  </si>
  <si>
    <t>ΑΒ087603</t>
  </si>
  <si>
    <t>ΠΑΝΑΓΙΩΤΑΚΟΠΟΥΛΟΥ ΔΗΜΗΤΡΑ</t>
  </si>
  <si>
    <t>Σ798586</t>
  </si>
  <si>
    <t>ΠΗΛΟΥ ΑΓΓΕΛΙΚΗ</t>
  </si>
  <si>
    <t>Ν453520</t>
  </si>
  <si>
    <t>ΚΑΣΤΡΙΤΗ ΑΓΓΕΛΙΚΗ</t>
  </si>
  <si>
    <t>Μ445886</t>
  </si>
  <si>
    <t>ΤΣΑΚΙΡΤΖΗ ΘΕΜΕΛΙΝΑ</t>
  </si>
  <si>
    <t>ΠΑΛΟΥΚΟΥ ΦΑΝΗ</t>
  </si>
  <si>
    <t>ΑΙ231154</t>
  </si>
  <si>
    <t>ΑΝΤΩΝΟΠΟΥΛΟΥ ΜΑΡΙΑ</t>
  </si>
  <si>
    <t>Π118867</t>
  </si>
  <si>
    <t>ΜΠΑΚΟΔΗΜΟΥ ΜΑΡΙΝΑ</t>
  </si>
  <si>
    <t>Χ458667</t>
  </si>
  <si>
    <t>ΛΥΜΠΕΡΗ ΙΩΑΝΝΑ</t>
  </si>
  <si>
    <t>Ξ979489</t>
  </si>
  <si>
    <t>ΣΟΥΡΛΑ ΠΑΝΑΓΙΩΤΑ</t>
  </si>
  <si>
    <t>Τ257321</t>
  </si>
  <si>
    <t>ΣΙΔΕΡΑΤΟΥ ΔΗΜΗΤΡΑ</t>
  </si>
  <si>
    <t>ΠΑΝΤΕΛΗΣ</t>
  </si>
  <si>
    <t>Χ288484</t>
  </si>
  <si>
    <t>ΜΠΙΡΤΑΧΑ ΕΥΘΥΜΙΑ</t>
  </si>
  <si>
    <t>Π117422</t>
  </si>
  <si>
    <t>ΛΑΜΠΡΑΚΗ ΔΗΜΗΤΡΑ</t>
  </si>
  <si>
    <t>ΑΑ773400</t>
  </si>
  <si>
    <t>ΧΡΥΣΑΝΘΟΠΟΥΛΟΥ ΒΑΣΙΛΙΚΗ</t>
  </si>
  <si>
    <t>ΑΜ327683</t>
  </si>
  <si>
    <t>ΑΗ723473</t>
  </si>
  <si>
    <t>ΛΑΜΠΡΟΠΟΥΛΟΥ ΧΡΥΣΟΒΑΛΑΝΤΩ</t>
  </si>
  <si>
    <t>ΑΖ224865</t>
  </si>
  <si>
    <t>ΜΠΟΝΑ ΜΑΡΙΑ</t>
  </si>
  <si>
    <t>ΑΕ252185</t>
  </si>
  <si>
    <t>ΠΑΠΑΔΗΜΗΤΡΙΟΥ ΤΑΣΙΑ</t>
  </si>
  <si>
    <t>Σ375091</t>
  </si>
  <si>
    <t>ΑΔΑΜΟΠΟΥΛΟΥ ΜΑΡΙΑ</t>
  </si>
  <si>
    <t>Χ791871</t>
  </si>
  <si>
    <t>ΑΛΕΞΟΠΟΥΛΟΥ ΠΑΝΑΓΙΩΤΑ</t>
  </si>
  <si>
    <t>ΑΝ266857</t>
  </si>
  <si>
    <t>ΚΛΗΡΟΝΟΜΟΥ ΦΩΤΕΙΝΗ</t>
  </si>
  <si>
    <t>ΕΛΕΥΘΕΡΙΟΣ</t>
  </si>
  <si>
    <t>Φ435193</t>
  </si>
  <si>
    <t>ΠΕΤΡΟΠΟΥΛΟΥ ΧΑΡΙΚΛΕΙΑ</t>
  </si>
  <si>
    <t>Ν452504</t>
  </si>
  <si>
    <t>ΔΟΥΝΟΥΚΟΥ ΧΡΙΣΤΙΝΑ</t>
  </si>
  <si>
    <t>ΚΟΥΛΗ ΣΤΑΥΡΟΥΛΑ</t>
  </si>
  <si>
    <t>Χ792921</t>
  </si>
  <si>
    <t>ΒΑΣΙΛΟΠΟΥΛΟΥ ΚΥΡΙΑΚΟΥΛΑ</t>
  </si>
  <si>
    <t>Τ255907</t>
  </si>
  <si>
    <t>ΣΩΤΗΡΙΟΣ</t>
  </si>
  <si>
    <t>Ξ982902</t>
  </si>
  <si>
    <t xml:space="preserve">ΚΑΡΑΤΑΣΑΚΗ ΕΛΕΝΗ </t>
  </si>
  <si>
    <t>Ν451428</t>
  </si>
  <si>
    <t>ΒΑΣΣΗ ΕΥΤΥΧΙΑ</t>
  </si>
  <si>
    <t>ΑΕ734600</t>
  </si>
  <si>
    <t>ΟΙΚΟΝΟΜΟΠΟΥΛΟΥ ΔΙΑΜΑΝΤΩ</t>
  </si>
  <si>
    <t>ΑΒ761066</t>
  </si>
  <si>
    <t>ΚΑΣΤΡΙΤΣΗ ΑΝΑΣΤΑΣΙΑ</t>
  </si>
  <si>
    <t>Λ956657</t>
  </si>
  <si>
    <t>ΑΚ358679</t>
  </si>
  <si>
    <t>ΧΑΡΑΛΑΜΠΟΠΟΥΛΟΥ ΓΕΩΡΓΙΑ</t>
  </si>
  <si>
    <t>ΑΕ732321</t>
  </si>
  <si>
    <t>ΧΑΡΑΛΑΜΠΟΠΟΥΛΟΥ ΑΝΑΣΤΑΣΙΑ</t>
  </si>
  <si>
    <t>Ξ980266</t>
  </si>
  <si>
    <t>VOKSHI ENTELA</t>
  </si>
  <si>
    <t>SHABAN</t>
  </si>
  <si>
    <t>ΠΑΠΑΧΑΤΖΗ ΔΗΜΗΤΡΑ</t>
  </si>
  <si>
    <t>Ρ782489</t>
  </si>
  <si>
    <t>Ν453577</t>
  </si>
  <si>
    <t>ΜΑΡΙΤΣΑ ΑΓΓΕΛΙΚΗ</t>
  </si>
  <si>
    <t>ΚΑΤΣΙΚΑΝΤΑΜΗ ΧΡΙΣΤΙΝΑ</t>
  </si>
  <si>
    <t>ΑΙ780270</t>
  </si>
  <si>
    <t>ΧΡΟΝΟΠΟΥΛΟΥ ΕΥΔΟΚΙΑ</t>
  </si>
  <si>
    <t>ΑΗ 224089</t>
  </si>
  <si>
    <t>ΣΩΤΗΡΗ ΒΑΣΙΛΙΚΗ</t>
  </si>
  <si>
    <t>Φ209141</t>
  </si>
  <si>
    <t>ΑΠΟΣΤΟΛΟΠΟΥΛΟΥ ΧΡΥΣΟΥΛΑ</t>
  </si>
  <si>
    <t>ΧΑΡΙΛΑΟΣ</t>
  </si>
  <si>
    <t>Ρ779688</t>
  </si>
  <si>
    <t>ΝΤΕΛΟΠΟΥΛΟΥ ΑΜΑΛΙΑ</t>
  </si>
  <si>
    <t>ΑΚ950438</t>
  </si>
  <si>
    <t>ΠΑΓΟΥΛΑΤΟΥ ΕΙΡΗΝΗ</t>
  </si>
  <si>
    <t>ΑΗ224163</t>
  </si>
  <si>
    <t>ΓΙΑΝΝΟΥ ΔΗΜΗΤΡΑ</t>
  </si>
  <si>
    <t>Λ944060</t>
  </si>
  <si>
    <t>ΠΑΠΑΣΤΟΓΙΑΝΝΗ ΙΩΑΝΝΑ</t>
  </si>
  <si>
    <t>ΑΗ224460</t>
  </si>
  <si>
    <t xml:space="preserve">ΓΑΛΑΝΟΠΟΥΛΟΥ ΚΩΝ/ΝΑ </t>
  </si>
  <si>
    <t>Σ801425</t>
  </si>
  <si>
    <t>ΚΑΡΑΝΤΩΝΗ ΣΤΑΥΡΟΥΛΑ</t>
  </si>
  <si>
    <t>Μ448855</t>
  </si>
  <si>
    <t>ΑΜ757337</t>
  </si>
  <si>
    <t>ΖΗΡΟΠΟΥΛΟΥ ΒΑΣΙΛΙΚΗ</t>
  </si>
  <si>
    <t>Χ791790</t>
  </si>
  <si>
    <t>ΜΑΡΓΙΑ ΜΑΡΙΑ</t>
  </si>
  <si>
    <t>ΑΒ778679</t>
  </si>
  <si>
    <t>ΜΠΑΜΠΙΛΗ ΣΤΑΥΡΟΥΛΑ</t>
  </si>
  <si>
    <t>ΤΡΥΦΩΝΑΣ</t>
  </si>
  <si>
    <t>Φ212938</t>
  </si>
  <si>
    <t>ΨΥΧΑΡΗ ΑΣΠΑΣΙΑ</t>
  </si>
  <si>
    <t>Χ792149</t>
  </si>
  <si>
    <t>ΔΗΜΟΠΟΥΛΟΥ ΕΛΕΝΗ</t>
  </si>
  <si>
    <t>Σ798556</t>
  </si>
  <si>
    <t>ΚΑΡΚΟΥΛΙΑ ΜΑΡΙΑ</t>
  </si>
  <si>
    <t>Ν451112</t>
  </si>
  <si>
    <t>ΑΣΗΜΑΚΗΣ</t>
  </si>
  <si>
    <t>ΑΜ327272</t>
  </si>
  <si>
    <t>ΔΗΜΑΚΟΠΟΥΛΟΥ ΤΑΣΙΑ</t>
  </si>
  <si>
    <t>Φ211938</t>
  </si>
  <si>
    <t>ΤΣΙΡΜΠΑ ΕΛΕΝΗ</t>
  </si>
  <si>
    <t>ΑΕ731702</t>
  </si>
  <si>
    <t>ΠΟΛΥΧΡΟΝΟΠΟΥΛΟΥ ΝΙΚΟΛΕΤΤΑ</t>
  </si>
  <si>
    <t>Ρ780251</t>
  </si>
  <si>
    <t>ΚΑΠΕΤΑΝΙΟΥ ΘΕΟΔΩΡΑ</t>
  </si>
  <si>
    <t>ΑΕ731010</t>
  </si>
  <si>
    <t>ΑΘΑΝΑΣΟΠΟΥΛΟΥ ΒΑΣΙΛΙΚΗ</t>
  </si>
  <si>
    <t>ΑΜ329717</t>
  </si>
  <si>
    <t>Σ444588</t>
  </si>
  <si>
    <t>ΓΚΙΤΖΙΑΣ ΤΡΥΦΩΝΑΣ</t>
  </si>
  <si>
    <t>ΑΚ359388</t>
  </si>
  <si>
    <t>ΣΤΑΜΑΤΟΠΟΥΛΟΥ ΜΑΡΙΑ</t>
  </si>
  <si>
    <t>Ν454158</t>
  </si>
  <si>
    <t>ΚΑΤΣΟΥΛΑ ΑΙΚΑΤΕΡΙΝΗ</t>
  </si>
  <si>
    <t>ΑΒ778228</t>
  </si>
  <si>
    <t>ΦΡΑΓΓΟΥ ΑΙΚΑΤΕΡΙΝΗ</t>
  </si>
  <si>
    <t>Λ946520</t>
  </si>
  <si>
    <t>ΧΡΙΣΤΑΚΟΥ ΦΩΤΕΙΝΗ</t>
  </si>
  <si>
    <t>ΑΝΤΖΑ ΑΝΤΩΝΙΑ</t>
  </si>
  <si>
    <t>Μ445879</t>
  </si>
  <si>
    <t>ΔΟΥΖΕΝΗΣ ΝΙΚΟΛΑΟΣ</t>
  </si>
  <si>
    <t>Χ288798</t>
  </si>
  <si>
    <t>ΚΑΡΑΧΑΛΙΟΥ ΧΑΪΔΩ</t>
  </si>
  <si>
    <t>Φ211309</t>
  </si>
  <si>
    <t>ΤΣΑΝΤΗΛΑ ΠΑΝΑΓΙΩΤΑ</t>
  </si>
  <si>
    <t>Χ289436</t>
  </si>
  <si>
    <t>ΓΚΟΓΚΑ ΕΥΓΕΝΙΑ</t>
  </si>
  <si>
    <t>ΑΕ254315</t>
  </si>
  <si>
    <t>ΠΑΡΑΣΚΕΥΟΠΟΥΛΟΥ ΑΛΕΞΑΝΔΡΑ</t>
  </si>
  <si>
    <t>Ρ782733</t>
  </si>
  <si>
    <t>ΜΑΝΙΑΤΗ ΜΑΡΙΑ</t>
  </si>
  <si>
    <t>ΑΗ 223857</t>
  </si>
  <si>
    <t>ΦΑΤΟΥΡΟΥ ΜΑΡΙΑ</t>
  </si>
  <si>
    <t>Μ450759</t>
  </si>
  <si>
    <t>ΔΕΛΗΚΩΝΣΤΑΝΤΗ ΕΥΘΑΛΙΑ</t>
  </si>
  <si>
    <t>ΑΖ598588</t>
  </si>
  <si>
    <t>ΧΑΡΙΤΟΥ ΠΑΝΑΓΙΩΤΑ</t>
  </si>
  <si>
    <t>ΑΕ254700</t>
  </si>
  <si>
    <t>ΤΟΥΡΝΙΚΙΩΤΗ ΕΙΡΗΝΗ</t>
  </si>
  <si>
    <t>Χ286102</t>
  </si>
  <si>
    <t>ΣΤΡΕΜΠΑ ΓΕΩΡΓΙΑ</t>
  </si>
  <si>
    <t>ΑΑ773414</t>
  </si>
  <si>
    <t>ΣΚΑΡΛΗ ΒΑΣΙΛΙΚΗ</t>
  </si>
  <si>
    <t>Π119837</t>
  </si>
  <si>
    <t>ΒΟΥΖΑΛΗ ΣΤΑΥΡΟΥΛΑ</t>
  </si>
  <si>
    <t>ΑΕ251292</t>
  </si>
  <si>
    <t>ΠΑΠΑΪΩΑΝΝΟΥ ΑΓΓΕΛΙΚΗ</t>
  </si>
  <si>
    <t>Χ794783</t>
  </si>
  <si>
    <t>ΤΣΑΜΑΡΔΑ ΑΝΑΣΤΑΣΙΑ</t>
  </si>
  <si>
    <t>Ρ781291</t>
  </si>
  <si>
    <t>ΑΡΓΥΡΟΠΟΥΛΟΥ ΑΘΑΝΑΣΙΑ</t>
  </si>
  <si>
    <t>Ξ983286</t>
  </si>
  <si>
    <t>ΑΗ625103</t>
  </si>
  <si>
    <t>ΣΤΑΥΡΟΠΟΥΛΟΥ ΧΡΙΣΤΙΝΑ</t>
  </si>
  <si>
    <t>ΑΖ223579</t>
  </si>
  <si>
    <t>ΤΣΙΑΚΟΠΟΥΛΟΥ ΓΕΩΡΓΙΑ</t>
  </si>
  <si>
    <t>ΧΑΡΑΛΑΜΠΟΠΟΥΛΟΣ ΧΡΗΣΤΟΣ</t>
  </si>
  <si>
    <t>Ν452902</t>
  </si>
  <si>
    <t>ΒΛΑΧΟΣ ΝΙΚΟΛΑΟΣ</t>
  </si>
  <si>
    <t>ΑΜ757385</t>
  </si>
  <si>
    <t>ΒΛΑΧΟΥ ΚΑΣΣΙΑΝΗ</t>
  </si>
  <si>
    <t>ΑΜ327316</t>
  </si>
  <si>
    <t>ΒΛΑΧΟΥ ΕΛΙΣΣΑΒΕΤ</t>
  </si>
  <si>
    <t>ΑΜ327301</t>
  </si>
  <si>
    <t xml:space="preserve"> </t>
  </si>
  <si>
    <t>ΜΗΤΡΑΚΟΣ ΔΗΜΗΤΡΙΟΣ</t>
  </si>
  <si>
    <t>Χ289182</t>
  </si>
  <si>
    <t>ΠΑΠΑΚΩΣΤΑ ΛΑΜΠΡΙΝΗ</t>
  </si>
  <si>
    <t>ΑΝ267289</t>
  </si>
  <si>
    <t>ΚΑΡΑΜΑΝΗ ΕΙΡΗΝΗ</t>
  </si>
  <si>
    <t>ΑΕ734848</t>
  </si>
  <si>
    <t>ΠΑΠΑΔΟΠΟΥΛΟΥ ΚΥΡΙΑΚΗ</t>
  </si>
  <si>
    <t>ΑΖ724926</t>
  </si>
  <si>
    <t>ΤΣΕΜΠΕΡΗ ΤΡΙΑΝΤΑΦΥΛΛΗ</t>
  </si>
  <si>
    <t>Ν444891</t>
  </si>
  <si>
    <t>ΚΟΥΡΤΗ ΓΕΩΡΓΙΑ</t>
  </si>
  <si>
    <t>ΑΜ329130</t>
  </si>
  <si>
    <t>ΒΑΣΙΝΙΩΤΗΣ ΝΙΚΟΛΑΟΣ</t>
  </si>
  <si>
    <t>Χ287715</t>
  </si>
  <si>
    <t>ΓΕΩΡΓΑΚΟΠΟΥΛΟΥ ΚΩΝ/ΝΑ</t>
  </si>
  <si>
    <t>Μ450741</t>
  </si>
  <si>
    <t>ΝΙΚΟΛΟΠΟΥΛΟΥ ΦΩΤΕΙΝΗ</t>
  </si>
  <si>
    <t>ΑΚ950644</t>
  </si>
  <si>
    <t>Ρ780092</t>
  </si>
  <si>
    <t>ΜΑΡΚΟΠΟΥΛΟΣ ΙΩΑΝΝΗΣ</t>
  </si>
  <si>
    <t xml:space="preserve">Α/Α :  6. - ΜΑΡΚΟΠΟΥΛΟΣ ΙΩΑΝΝΗΣ- ΜΗ ΑΠΑΙΤΟΥΜΕΝΟΣ ΤΙΤΛΟΣ ΣΠΟΥΔΩΝ </t>
  </si>
  <si>
    <t>ΑΖ224751</t>
  </si>
  <si>
    <t xml:space="preserve">Α/Α :  3 . - ΓΥΦΤΟΠΟΥΛΟΣ ΔΗΜΗΤΡΙΟΣ - ΜΗ ΑΠΑΙΤΟΥΜΕΝΟΣ ΤΙΤΛΟΣ ΣΠΟΥΔΩΝ </t>
  </si>
  <si>
    <t>ΚΑΠΕΡΩΝΗΣ ΑΝΑΣΤΑΣΙΟΣ</t>
  </si>
  <si>
    <t>Χ286535</t>
  </si>
  <si>
    <t xml:space="preserve">  ΠΑΡΑΤΗΡΗΣΕΙΣ : </t>
  </si>
  <si>
    <t xml:space="preserve">  ΔΕΝ ΥΠΟΛΟΓΙΣΤΗΚΕ Η ΕΜΠΕΙΡΙΑ ΣΤΟ ΣΤΡΑΤΟ ΔΙΟΤΙ ΤΟ ΣΩΜΑ ΣΤΟ ΟΠΟΙΟ ΥΠΗΡΕΤΗΣΕ ΔΕΝ ΗΤΑΝ ΥΓΕΙΟΝΟΜΙΚΗΣ ΦΡΟΝΤΙΔΑΣ</t>
  </si>
  <si>
    <t>ΡΟΥΜΕΛΙΩΤΟΥ ΙΩΑΝΝΑ</t>
  </si>
  <si>
    <t>ΠΑΡΑΤΗΡΗΣΕΙΣ</t>
  </si>
  <si>
    <t xml:space="preserve">ΛΑΜΠΟΥ ΕΥΘΥΜΙΑ </t>
  </si>
  <si>
    <t xml:space="preserve">ΜΕΡΟΣ ΤΗΣ ΕΡΓΑΣΙΑΚΗΣ ΕΜΠΕΙΡΙΑΣ ΥΠΟΛΟΓΙΣΤΗΚΕ ΩΣ ΜΕΡΙΚΗΣ ΑΠΑΣΧΟΛΗΣΗΣ ΌΠΩΣ ΠΡΟΕΚΥΨΕ ΑΠΌ ΤΟ ΑΠΟΣΠΑΣΜΑ ΤΟΥ  ΣΕΠΕ ΣΥΜΦΩΝΑ ΜΕ ΤΗΝ ΣΕΛ 15 ΤΟΥ ΠΑΡΑΡΤΗΜΑΤΟΣ </t>
  </si>
  <si>
    <t>ΑΙ436245</t>
  </si>
  <si>
    <t>ΚΑΛΟΓΗΡΟΥ ΓΕΩΡΓΙΑ</t>
  </si>
  <si>
    <t>ΓΚΙΩΚΑ ΔΗΜΗΤΡΑ</t>
  </si>
  <si>
    <t>Ν444693</t>
  </si>
  <si>
    <t>ΓΑΒΡΙΛΟΥ ΚΩΝ/ΝΑ</t>
  </si>
  <si>
    <t>Χ793655</t>
  </si>
  <si>
    <t>ΜΕΝΤΖΑ ΚΩΝ/ΝΑ</t>
  </si>
  <si>
    <t>ΒΑΣΙΛΕΛΗ  ΠΑΡΑΣΚΕΥΗ</t>
  </si>
  <si>
    <t>ΡΟΥΜΕΛΙΩΤΗ ΣΤΑΥΡΟΥΛΑ</t>
  </si>
  <si>
    <t>Τ257171</t>
  </si>
  <si>
    <t xml:space="preserve">ΚΑΤΣΑΚΟΥ ΑΦΡΟΔΙΤΗ </t>
  </si>
  <si>
    <t xml:space="preserve"> ΔΕΝ ΕΧΕΙ ΥΠΟΛΟΓΙΣΤΕΙ  Η ΕΜΠΕΙΡΙΑ ΚΑΘΩΣ ΥΠΑΡΧΕΙ ΑΣΥΜΦΩΝΙΑ ΔΕΔΟΜΕΝΩΝ ΤΗΣ ΥΠΕΥΘΥΝΗΣ ΔΗΛΩΣΗΣ ΜΕ ΤΟ ΑΠΟΣΠΑΣΜΑ ΤΟΥ ΣΕΠΕ .</t>
  </si>
  <si>
    <t>α)ΔΕΝ ΥΠΟΛΟΓΙΣΤΗΚΕ ΜΕΡΟΣ ΤΗΣ ΕΜΠΕΙΡΙΑΣ ΔΙΟΤΙ ΔΕΝ ΕΧΕΙ ΠΡΟΣΚΟΜΙΣΘΕΙ ΑΠΟΣΠΑΣΜΑ ΣΕΠΕ          β)ΔΕΝ ΥΠΟΛΟΓΙΣΤΗΚΕ  ΜΕΡΟΣ ΤΗΣ ΕΜΠΕΙΡΙΑΣ ΔΙΟΤΙ ΔΕΝ ΣΥΜΦΩΝΕΙ ΤΟ ΑΠΟΣΠΑΣΜΑ ΣΕΠΕ                  γ) Η ΥΠΟΛΟΙΠΗ ΥΠΟΛΟΓΙΖΟΜΕΝΗ ΕΜΠΕΙΡΙΑ ΕΧΕΙ ΥΠΟΛΟΓΙΣΤΕΙ ΩΣ ΜΕΡΙΚΗ ΌΠΩΣ ΠΡΟΚΥΠΤΕΙ ΑΠΌ ΤΟ ΑΠΟΣΠΑΣΜΑ ΣΕΠΕ</t>
  </si>
  <si>
    <t xml:space="preserve">ΔΕΝ ΥΠΟΛΟΓΙΣΤΗΚΕ ΟΛΟΚΛΗΡΗ Η ΕΜΠΕΙΡΙΑ ΔΙΟΤΙ ΔΕΝ ΠΡΟΕΚΥΨΕ ΑΠΌ ΤΟ ΑΠΟΣΠΑΣΜΑ ΤΟΥ ΣΕΠΕ ΟΜΟΕΙΔΗΣ  ΕΜΠΕΙΡΙΑ </t>
  </si>
  <si>
    <t xml:space="preserve">ΠΑΡΑΤΗΡΗΣΕΙΣ </t>
  </si>
  <si>
    <t>ΝΤΑΜΠΑΚΑΚΗ ΑΝΤΩΝΙΑ</t>
  </si>
  <si>
    <t>ΑΜ757370</t>
  </si>
  <si>
    <t>ΓΑΛΕΑ ΔΗΜΗΤΡΑ</t>
  </si>
  <si>
    <t>Σ469224</t>
  </si>
  <si>
    <t>ΕΛΛΕΙΨΗ ΑΠΑΙΤΟΥΜΕΝΟΥ ΤΙΤΛΟΥ ΣΠΟΥΔΩΝ</t>
  </si>
  <si>
    <t>α) ΜΕΡΟΣ ΤΗΣ ΕΜΠΕΙΡΙΑΣ ΔΕΝ ΥΠΟΛΟΓΙΣΤΗΚΕ ΔΙΟΤΙ ΔΕΝ ΑΠΟΔΕΙΚΝΥΕΤΑΙ Η ΟΜΟΕΙΔΗΣ ΕΙΔΙΚΟΤΗΤΑ    β) ΜΕΡΟΣ ΤΗΣ ΕΜΠΕΙΡΙΑΣ ΕΧΕΙ ΥΠΟΛΟΓΙΣΤΕΙ ΩΣ ΜΕΡΙΚΗΣ ΑΠΑΣΧΟΛΗΣΗΣ ΣΥΜΦΩΝΑ ΜΕ ΤΟ ΑΠΟΣΠΑΣΜΑ ΤΟΥ ΣΕΠΕ.</t>
  </si>
  <si>
    <t>ΔΕΝ ΚΑΤΑΤΕΘΗΚΕ ΑΠΟΣΠΑΣΜΑ ΑΠΌ ΤΟ ΣΕΠΕ ΜΕ ΤΑ ΑΠΑΡΑΙΤΗΤΑ ΔΙΚΑΙΟΛΟΓΗΤΙΚΑ  ΓΙΑ ΤΗΝ ΑΠΟΔΕΙΞΗ ΕΜΠΕΙΡΙΑΣ ΣΥΜΦΩΝΑ ΜΕ ΤΗΝ ΣΕΛ. 14 ΤΟΥ ΠΑΡΑΡΤΗΜΑΤΟΣ ΤΗΣ ΠΡΟΚΗΡΥΞΗΣ.</t>
  </si>
  <si>
    <t>α) ΜΕΡΟΣ ΤΗΣ ΕΜΠΕΙΡΙΑΣ ΔΕΝ ΥΠΟΛΟΓΙΣΤΗΚΕ ΔΙΟΤΙ ΔΕΝ ΑΠΟΔΕΙΚΝΥΕΤΑΙ Η ΟΜΟΕΙΔΗΣ ΕΙΔΙΚΟΤΗΤΑ   β) ΜΕΡΟΣ ΤΗΣ ΕΜΠΕΙΡΙΑΣ ΕΧΕΙ ΥΠΟΛΟΓΙΣΤΕΙ ΩΣ ΜΕΡΙΚΗΣ ΑΠΑΣΧΟΛΗΣΗΣ ΣΥΜΦΩΝΑ ΜΕ ΤΟ ΑΠΟΣΠΑΣΜΑ ΤΟΥ ΣΕΠΕ.</t>
  </si>
  <si>
    <t>α)ΜΕΡΟΣ ΤΗΣ ΕΜΠΕΙΡΙΑΣ ΔΕΝ ΥΠΟΛΟΓΙΣΤΗΚΕ ΔΙΟΤΙ ΔΕΝ ΑΠΟΔΕΙΚΝΥΕΤΑΙ Η ΟΜΟΕΙΔΗΣ ΕΙΔΙΚΟΤΗΤΑ   β) ΜΕΡΟΣ ΤΗΣ ΕΜΠΕΙΡΙΑΣ ΕΧΕΙ ΥΠΟΛΟΓΙΣΤΕΙ ΩΣ ΜΕΡΙΚΗΣ ΑΠΑΣΧΟΛΗΣΗΣ ΣΥΜΦΩΝΑ ΜΕ ΤΟ ΑΠΟΣΠΑΣΜΑ ΤΟΥ ΣΕΠΕ.</t>
  </si>
  <si>
    <t xml:space="preserve">ΤΟ ΠΙΣΤΟΠΟΙΗΤΙΚΟ ΟΙΚΟΓΕΝΕΙΑΚΗΣ ΚΑΤΑΣΤΑΣΗΣ ΦΕΡΕΙ ΗΜΕΡΟΜΗΝΙΑ ΠΑΛΑΙΟΤΕΡΗ ΤΩΝ ΔΥΟ ΜΗΝΩΝ ΑΠΌ ΤΗΝ ΗΜΕΡΟΜΗΝΙΑ ΥΠΟΒΟΛΗΣ ΤΩΝ ΑΙΤΗΣΕΩΝ ΣΕΛ .13 ΤΟΥ ΠΑΡΑΡΤΗΜΑΤΟΣ </t>
  </si>
  <si>
    <t xml:space="preserve">ΔΕΝ ΥΠΟΛΟΓΙΣΤΗΚΕ Ο ΧΡΟΝΟΣ ΑΝΕΡΓΙΑΣ ΔΙΟΤΙ ΔΕΝ ΔΙΑΘΕΤΕΙ ΤΕΣΣΕΡΙΣ ΣΥΝΕΧΕΙΣ ΠΛΗΡΕΙΣ ΜΗΝΕΣ ΑΝΕΡΓΙΑΣ </t>
  </si>
  <si>
    <t xml:space="preserve">α)ΜΕΡΟΣ ΤΗΣ ΕΜΠΕΙΡΙΑΣ ΔΕΝ ΥΠΟΛΟΓΙΣΤΗΚΕ  ΓΙΑΤΙ ΔΕΝ  ΠΡΟΣΚΟΜΙΣΘΗΚΕ  ΑΠΟΣΠΑΣΜΑ ΤΟΥ ΣΕΠΕ ΣΥΜΦΩΝΑ ΜΕ ΤΗΝ ΣΕΛ. 14 ΤΟΥ ΠΑΡΑΡΤΗΜΑΤΟΣ ΤΗΣ ΠΡΟΚΗΡΥΞΗΣ                      β) ΜΕΡΟΣ ΤΗΣ ΕΜΠΕΙΡΙΑΣ ΥΠΟΛΟΓΙΣΤΗΚΕ  ΩΣ ΜΕΡΙΚΗΣ ΑΠΑΣΧΟΛΗΣΗΣ ΣΥΜΦΩΝΑ ΜΕ ΤΟ ΑΠΟΣΠΑΣΜΑ ΤΟΥ ΣΕΠΕ. </t>
  </si>
  <si>
    <t>ΔΕΝ ΥΠΟΛΟΓΙΣΤΗΚΕ Η ΕΜΠΕΙΡΙΑ ΔΙΟΤΙ ΔΕΝ ΗΤΑΝ ΟΜΟΕΙΔΗΣ</t>
  </si>
  <si>
    <t xml:space="preserve"> ΔΕΝ ΥΠΟΛΟΓΙΣΘΗΚΕ  ΟΛΟΚΛΗΡΗ Η ΕΜΠΕΙΡΙΑ ΔΙΟΤΙ ΔΕΝ ΠΛΗΡΟΥΝΤΑΙ ΟΙ ΠΡΟΫΠΟΘΕΣΕΙΣ ΥΠΟΛΟΓΙΣΜΟΎ ΤΗΣ ΒΆΣΕΙ ΤΟΥ ΠΑΡΑΡΤΗΜΑΤΟΣ ΣΤΗ ΣΕΛΙΔΑ 14 .</t>
  </si>
  <si>
    <t>α) ΜΕΡΟΣ ΤΗΣ ΕΜΠΕΙΡΙΑΣ ΔΕΝ ΥΠΟΛΟΓΙΣΤΗΚΕ ΔΙΟΤΙ ΔΕΝ ΑΠΟΔΕΙΚΝΥΕΤΑΙ Η ΟΜΟΕΙΔΗΣ ΕΙΔΙΚΟΤΗΤΑ      β) ΜΕΡΟΣ ΤΗΣ ΕΜΠΕΙΡΙΑΣ ΕΧΕΙ ΥΠΟΛΟΓΙΣΤΕΙ ΩΣ ΜΕΡΙΚΗΣ ΑΠΑΣΧΟΛΗΣΗΣ ΣΥΜΦΩΝΑ ΜΕ ΤΟ ΑΠΟΣΠΑΣΜΑ ΤΟΥ ΣΕΠΕ.</t>
  </si>
  <si>
    <t>ΔΕΝ ΚΑΤΑΤΕΘΗΚΕ ΑΠΟΣΠΑΣΜΑ ΑΠΌ ΤΟ ΣΕΠΕ ΜΕ ΤΑ ΑΠΑΡΑΙΤΗΤΑ ΔΙΚΑΙΟΛΟΓΗΤΙΚΑ  ΓΙΑ ΤΗΝ ΑΠΟΔΕΙΞΗ ΕΜΠΕΙΡΙΑΣ ΣΥΜΦΩΝΑ ΜΕ ΤΗΝ ΣΕΛ. 14 ΤΟΥ ΠΑΡΑΡΤΗΜΑΤΟΣ</t>
  </si>
  <si>
    <t>ΔΕΝ ΥΠΟΛΟΓΙΣΤΗΚΕ  ΤΟ ΠΟΣΟΣΤΟ ΑΝΑΠΗΡΙΑΣ ΔΙΟΤΙ ΔΕΝ ΠΡΟΣΚΟΜΙΙΣθΗΚΑΝ ΤΑ ΑΠΑΡΑΙΤΗΤΑ ΔΙΚΑΙΟΛΟΓΗΤΙΚΑ ΣΥΜΦΩΝΑ ΜΕ ΤΟ ΠΑΡΑΡΤΗΜΑ ΤΗΣ ΠΡΟΚΗΡΥΞΗΣ ΣΕΛ. 18</t>
  </si>
  <si>
    <t>α)ΔΕΝ ΥΠΟΛΟΓΙΣΤΗΚΕ ΜΕΡΟΣ ΤΗΣ ΕΜΠΕΙΡΙΑΣ ΔΙΟΤΙ ΔΕΝ ΕΧΕΙ ΠΡΟΣΚΟΜΙΣΘΕΙ ΑΠΟΣΠΑΣΜΑ ΣΕΠΕ          β)ΔΕΝ ΥΠΟΛΟΓΙΣΤΗΚΕ  ΜΕΡΟΣ ΤΗΣ ΕΜΠΕΙΡΙΑΣ ΔΙΟΤΙ ΔΕΝ ΣΥΜΦΩΝΕΙ ΤΟ ΑΠΟΣΠΑΣΜΑ ΣΕΠΕ                  γ) Η ΥΠΟΛΟΙΠΗ ΥΠΟΛΟΓΙΖΟΜΕΝΗ ΕΜΠΕΙΡΙΑ ΕΧΕΙ ΥΠΟΛΟΓΙΣΤΕΙ ΩΣ ΜΕΡΙΚΗΣ ΑΠΑΣΧΟΛΗΣΗΣ  ΌΠΩΣ ΠΡΟΚΥΠΤΕΙ ΑΠΌ ΤΟ ΑΠΟΣΠΑΣΜΑ ΣΕΠΕ</t>
  </si>
  <si>
    <t xml:space="preserve">ΔΕΝ  ΥΠΟΛΟΓΙΣΤΗΚΕ Η  ΕΜΠΕΙΡΙΑ ΚΑΙ ΤΟ ΠΟΣΟΣΤΟ ΤΗΣ ΑΝΑΠΗΡΙΑΣ  ΛΟΓΩ ΕΛΛΕΙΠΩΝ ΔΙΚΑΙΟΛΟΓΗΤΙΚΩΝ </t>
  </si>
  <si>
    <t>Α/Α :  1  .- ΑΠΟΣΤΟΛΟΠΟΥΛΟΣ ΑΘΑΝΑΣΙΟΣ- ΜΗ ΑΠΟΔΕΙΚΝΥΟΜΕΝΗ ΕΜΠΕΙΡΙΑ  ΣΕ ΣΥΝΔΥΑΣΜΟ ΜΕ ΤΟΝ ΑΠΟΛΥΤΗΡΙΟ ΤΙΤΛΟ ΣΠΟΥΔΩΝ ΠΡΟΚΕΙΜΕΝΟΥ ΝΑ ΣΥΜΠΕΡΙΛΗΦΘΕΙ ΣΤΟΥΣ ΠΙΝΑΚΕΣ Β' &amp; Γ΄ΕΠΙΚΟΥΡΙΑΣ .</t>
  </si>
  <si>
    <t>Α/Α :  2  . - ΓΙΑΝΝΙΚΟΣ ΔΗΜΗΤΡΙΟΣ- ΜΗ ΑΠΟΔΕΙΚΝΥΟΜΕΝΗ ΕΜΠΕΙΡΙΑ  ΣΕ ΣΥΝΔΥΑΣΜΟ ΜΕ ΤΟΝ ΑΠΟΛΥΤΗΡΙΟ ΤΙΤΛΟ ΣΠΟΥΔΩΝ ΠΡΟΚΕΙΜΕΝΟΥ ΝΑ ΣΥΜΠΕΡΙΛΗΦΘΕΙ ΣΤΟΥΣ ΠΙΝΑΚΕΣ Β' &amp; Γ΄ΕΠΙΚΟΥΡΙΑΣ .</t>
  </si>
  <si>
    <t>Α/Α:   4 . - ΚΑΓΙΟΥΛΗ ΙΩΑΝΝΑ - ΜΗ ΑΠΟΔΕΙΚΝΥΟΜΕΝΗ ΕΜΠΕΙΡΙΑ  ΣΕ ΣΥΝΔΥΑΣΜΟ ΜΕ ΤΟΝ ΑΠΟΛΥΤΗΡΙΟ ΤΙΤΛΟ ΣΠΟΥΔΩΝ ΠΡΟΚΕΙΜΕΝΟΥ ΝΑ ΣΥΜΠΕΡΙΛΗΦΘΕΙ ΣΤΟΥΣ ΠΙΝΑΚΕΣ Β' &amp; Γ΄ΕΠΙΚΟΥΡΙΑΣ .</t>
  </si>
  <si>
    <t>Α/Α:   5 . - ΚΩΝΣΤΑΝΤΟΠΟΥΛΟΥ ΜΑΡΙΑ - ΜΗ ΑΠΟΔΕΙΚΝΥΟΜΕΝΗ ΕΜΠΕΙΡΙΑ  ΣΕ ΣΥΝΔΥΑΣΜΟ ΜΕ ΤΟΝ ΑΠΟΛΥΤΗΡΙΟ ΤΙΤΛΟ ΣΠΟΥΔΩΝ ΠΡΟΚΕΙΜΕΝΟΥ ΝΑ ΣΥΜΠΕΡΙΛΗΦΘΕΙ ΣΤΟΥΣ ΠΙΝΑΚΕΣ Β' &amp; Γ΄ΕΠΙΚΟΥΡΙΑΣ .</t>
  </si>
  <si>
    <t>Α/Α:  7. -  ΠΑΠΑΗΛΙΟΥ ΑΝΑΣΤΑΣΙΑ - ΜΗ ΑΠΟΔΕΙΚΝΥΟΜΕΝΗ ΕΜΠΕΙΡΙΑ  ΣΕ ΣΥΝΔΥΑΣΜΟ ΜΕ ΤΟΝ ΑΠΟΛΥΤΗΡΙΟ ΤΙΤΛΟ ΣΠΟΥΔΩΝ ΠΡΟΚΕΙΜΕΝΟΥ ΝΑ ΣΥΜΠΕΡΙΛΗΦΘΕΙ ΣΤΟΥΣ ΠΙΝΑΚΕΣ Β' &amp; Γ΄ΕΠΙΚΟΥΡΙΑΣ .</t>
  </si>
  <si>
    <t>Α/Α:  8 . -  ΠΑΠΑΧΑΡΑΛΑΜΠΟΥΣ ΔΩΡΟΘΕΑ - ΜΗ ΑΠΟΔΕΙΚΝΥΟΜΕΝΗ ΕΜΠΕΙΡΙΑ  ΣΕ ΣΥΝΔΥΑΣΜΟ ΜΕ ΤΟΝ ΑΠΟΛΥΤΗΡΙΟ ΤΙΤΛΟ ΣΠΟΥΔΩΝ ΠΡΟΚΕΙΜΕΝΟΥ ΝΑ ΣΥΜΠΕΡΙΛΗΦΘΕΙ ΣΤΟΥΣ ΠΙΝΑΚΕΣ Β' &amp; Γ΄ΕΠΙΚΟΥΡΙΑΣ .</t>
  </si>
  <si>
    <t>Α/Α:  9 . -  ΤΣΙΑΓΓΟΥΡΗ ΧΡΥΣΑΥΓΗ  - ΜΗ ΑΠΟΔΕΙΚΝΥΟΜΕΝΗ ΕΜΠΕΙΡΙΑ  ΣΕ ΣΥΝΔΥΑΣΜΟ ΜΕ ΤΟΝ ΑΠΟΛΥΤΗΡΙΟ ΤΙΤΛΟ ΣΠΟΥΔΩΝ ΠΡΟΚΕΙΜΕΝΟΥ ΝΑ ΣΥΜΠΕΡΙΛΗΦΘΕΙ ΣΤΟΥΣ ΠΙΝΑΚΕΣ Β' &amp; Γ΄ΕΠΙΚΟΥΡΙΑΣ .</t>
  </si>
  <si>
    <t>ΔΕΝ ΥΠΟΛΟΓΙΣΤΗΚΕ  ΤΟ ΠΟΣΟΣΤΟ ΑΝΑΠΗΡΙΑΣ ΔΙΟΤΙ ΔΕΝ ΠΡΟΣΚΟΜΙΙΣΘΗΚΑΝ ΤΑ ΑΠΑΡΑΙΤΗΤΑ ΔΙΚΑΙΟΛΟΓΗΤΙΚΑ ΣΥΜΦΩΝΑ ΜΕ ΤΟ ΠΑΡΑΡΤΗΜΑ ΤΗΣ ΠΡΟΚΗΡΥΞΗΣ ΣΕΛ. 18</t>
  </si>
  <si>
    <r>
      <t xml:space="preserve">ΠΙΝΑΚΑΣ ΚΑΤΑΤΑΞΗΣ ΔΕ ΠΡΟΣΩΠΙΚΟΥ ΕΣΤΙΑΣΗΣ   ΕΙΔΙΚΟΤΗΤΑΣ ΜΑΓΕΙΡΩΝ  (ΑΝΑΚΟΙΝΩΣΗ  ΣΟΧ 2/2017)   -   </t>
    </r>
    <r>
      <rPr>
        <b/>
        <u val="single"/>
        <sz val="16"/>
        <color indexed="8"/>
        <rFont val="Calibri"/>
        <family val="2"/>
      </rPr>
      <t>Γ΄  ΕΠΙΚΟΥΡΙΑ ΚΩΔΙΚΟΣ 102</t>
    </r>
    <r>
      <rPr>
        <b/>
        <sz val="16"/>
        <color indexed="8"/>
        <rFont val="Calibri"/>
        <family val="2"/>
      </rPr>
      <t xml:space="preserve">
</t>
    </r>
  </si>
  <si>
    <t xml:space="preserve">ΠΙΝΑΚΑΣ ΚΑΤΑΤΑΞΗΣ ΥΕ ΠΡΟΣΩΠΙΚΟΥ ΕΣΤΙΑΣΗΣ   ΕΙΔΙΚΟΤΗΤΑΣ ΤΡΑΠΕΖΟΚΟΜΩΝ - ΛΑΝΤΖΕΡΩΝ 5ωρη απασχόληση  (ΑΝΑΚΟΙΝΩΣΗ  ΣΟΧ 2/2017) ΚΩΔΙΚΟΣ ΘΕΣΗΣ 104
</t>
  </si>
  <si>
    <t xml:space="preserve">ΠΙΝΑΚΑΣ ΚΑΤΑΤΑΞΗΣ ΥΕ ΠΡΟΣΩΠΙΚΟΥ ΕΣΤΙΑΣΗΣ   ΕΙΔΙΚΟΤΗΤΑΣ ΤΡΑΠΕΖΟΚΟΜΩΝ - ΛΑΝΤΖΕΡΩΝ 4ωρη απασχόληση  (ΑΝΑΚΟΙΝΩΣΗ  ΣΟΧ 2/2017) ΚΩΔΙΚΟΣ ΘΕΣΗΣ 103
</t>
  </si>
  <si>
    <t xml:space="preserve">ΠΙΝΑΚΑΣ ΚΑΤΑΤΑΞΗΣ ΔΕ ΠΡΟΣΩΠΙΚΟΥ ΕΣΤΙΑΣΗΣ   ΕΙΔΙΚΟΤΗΤΑΣ ΜΑΓΕΙΡΩΝ  (ΑΝΑΚΟΙΝΩΣΗ  ΣΟΧ 2/2017) ΚΩΔΙΚΟΣ ΘΕΣΗΣ 102
</t>
  </si>
  <si>
    <t xml:space="preserve">ΠΙΝΑΚΑΣ ΑΠΟΡΡΙΠΤΕΩΝ ΔΕ ΠΡΟΣΩΠΙΚΟΥ ΕΣΤΙΑΣΗΣ   ΕΙΔΙΚΟΤΗΤΑΣ ΜΑΓΕΙΡΩΝ  (ΑΝΑΚΟΙΝΩΣΗ  ΣΟΧ 2/2017)  ΚΩΔΙΚΟΣ ΘΕΣΗΣ 102
</t>
  </si>
  <si>
    <t>ΚΑΤΕΘΕΣΕ ΣΥΜΠΛΗΡΩΜΑΤΙΚΗ ΕΚΠΡΟΘΕΣΜΗ ΑΙΤΗΣΗ ΣΤΙΣ 17/07/2017 ,ΤΗΝ ΟΠΟΙΑ ΠΑΡΕΛΑΒΕ Η ΕΠΙΤΡΟΠΗ ΣΤΙΣ 18/07/2017 .ΔΕΝ ΣΥΝΑΔΕΙ ΜΕ ΤΙΣ ΠΡΟΣΘΕΣΜΙΕΣ ΥΠΟΒΟΛΗΣ ΣΥΝΗΜΜΕΝΩΝ ΔΙΚΑΙΟΛΟΓΗΤΙΚΩΝ ΚΑΙ ΥΠΕΥΘΥΝΗΣ ΔΗΛΩΣΗΣ ΣΥΜΦΩΝΑ ΜΕ ΤΗΝ ΣΕΛ 8,ΠΑΡ.2 ΤΟΥ ΠΑΡΑΡΤΗΜΑΤΟΣ</t>
  </si>
  <si>
    <t>ΔΕΝ ΥΠΟΛΟΓΙΣΤΗΚΕ  ΤΟ ΠΟΣΟΣΤΟ ΑΝΑΠΗΡΙΑΣ ΔΙΟΤΙ ΔΕΝ ΠΡΟΣΚΟΜΙΣθΗΚΑΝ ΤΑ ΑΠΑΡΑΙΤΗΤΑ ΔΙΚΑΙΟΛΟΓΗΤΙΚΑ ΣΥΜΦΩΝΑ ΜΕ ΤΟ ΠΑΡΑΡΤΗΜΑ ΤΗΣ ΠΡΟΚΗΡΥΞΗΣ ΣΕΛ. 18</t>
  </si>
  <si>
    <t xml:space="preserve">Η ΑΝΑΠΗΡΙΑ ΔΕΝ ΥΠΟΛΟΓΙΣΤΗΚΕ ΔΙΟΤΙ ΔΕΝ ΠΡΟΣΚΟΜΙΣΘΗΚΑΝ  ΤΑ ΑΠΑΡΑΙΤΗΤΑ ΔΙΚΑΙΟΛΟΓΗΤΙΚΑ  ΣΥΜΦΩΝΑ ΜΕ ΤΗΝ ΣΕΛ. 19 ΤΟΥ ΠΑΡΑΡΤΗΜΑΤΟΣ ΤΗΣ ΠΡΟΚΗΡΥΞΗΣ. </t>
  </si>
  <si>
    <t xml:space="preserve">ΔΕΝ  ΥΠΟΛΟΓΙΣΤΗΚΕ Η  ΕΜΠΕΙΡΙΑ  ΛΟΓΩ ΕΛΛΕΙΠΩΝ ΔΙΚΑΙΟΛΟΓΗΤΙΚΩΝ </t>
  </si>
  <si>
    <t xml:space="preserve">ΚΑΝΕΛΛΟΠΟΥΛΟΥ ΧΡΙΣΤΙΝΑ </t>
  </si>
  <si>
    <t>ΔΕΝ ΥΠΟΛΟΓΙΣΘΗΚΕ   Η ΕΜΠΕΙΡΙΑ ΔΙΟΤΙ ΔΕΝ ΠΛΗΡΟΥΝΤΑΙ ΟΙ ΠΡΟΫΠΟΘΕΣΕΙΣ ΥΠΟΛΟΓΙΣΜΟΥ ΤΗΣ ΒΑΣΕΙ ΤΟΥ ΠΑΡΑΡΤΗΜΑΤΟΣ  ΣΕΛΙΔΑ 14  ΤΗΣ ΠΡΟΚΗΡΥΞΗΣ.</t>
  </si>
  <si>
    <t xml:space="preserve">ΔΕΝ ΥΠΟΛΟΓΙΣΤΗΚΕ ΟΛΟΚΛΗΡΗ Η ΕΜΠΕΙΡΙΑ ΔΙΟΤΙ ΔΕΝ ΠΡΟΕΚΥΨΕ ΑΠΟ ΤΟ ΑΠΟΣΠΑΣΜΑ ΤΟΥ ΣΕΠΕ ΟΜΟΕΙΔΗΣ  ΕΜΠΕΙΡΙΑ </t>
  </si>
  <si>
    <t>ΑΝΔΡΙΚΟΠΟΥΛΟΥ ΜΑΡΚΕΛΛΑ</t>
  </si>
  <si>
    <t>ΥΠΟΛΟΓΙΣΤΗΚΕ ΩΣ ΜΕΡΙΚΗΣ ΑΠΑΣΧΟΛΗΣΗΣ ΟΠΩΣ ΠΡΟΕΚΥΨΕ  ΑΠΟ ΤΟ ΑΠΟΣΠΑΣΜΑ ΤΟΥ  ΣΕΠΕ</t>
  </si>
  <si>
    <t>ΥΠΟΛΟΓΙΣΤΗΚΕ ΩΣ ΜΕΡΙΚΗΣ ΑΠΑΣΧΟΛΗΣΗΣ ΟΠΩΣ ΠΡΟΕΚΥΨΕ  ΑΠΌ ΤΟ ΑΠΟΣΠΑΣΜΑ ΤΟΥ  ΣΕΠΕ</t>
  </si>
  <si>
    <t>α) ΜΕΡΟΣ ΤΗΣ ΕΜΠΕΙΡΙΑΣ ΥΠΟΛΟΓΙΣΤΗΚΕ ΩΣ ΜΕΡΙΚΗΣ ΑΠΑΣΧΟΛΗΣΗΣ ΟΠΩΣ ΠΡΟΕΚΥΨΕ  ΑΠΌ ΤΟ ΑΠΟΣΠΑΣΜΑ ΤΟΥ  ΣΕΠΕ                                        β) Η ΥΠΟΛΟΙΠΗ ΕΜΠΕΙΡΙΑ ΔΕΝ ΕΧΕΙ ΥΠΟΛΟΓΙΣΘΕΙ ΔΙΟΤΙ ΔΕΝ ΚΑΤΑΤΕΘΗΚΕ ΑΠΟΣΠΑΣΜΑ ΤΟΥ ΣΕΠΕ</t>
  </si>
  <si>
    <t xml:space="preserve">ΤΟ ΠΙΣΤΟΠΟΙΗΤΙΚΟ ΟΙΚΟΓΕΝΕΙΑΚΗΣ ΚΑΤΑΣΤΑΣΗΣ ΦΕΡΕΙ ΗΜΕΡΟΜΗΝΙΑ ΠΑΛΑΙΟΤΕΡΗ ΤΩΝ ΔΥΟ ΜΗΝΩΝ ΑΠΌ  ΤΗΝ ΗΜΕΡΟΜΞΝΙΑ ΥΠΟΒΟΛΗΣ ΤΩΝ ΑΙΤΗΣΕΩΝ ΣΕΛ 13 ΤΟΥ ΠΑΡΑΡΤΗΜΑΤΟΣ </t>
  </si>
  <si>
    <t>ΜΕΡΟΣ ΤΗΣ ΕΡΓΑΣΙΑΚΗΣ ΕΜΠΕΙΡΙΑΣ ΥΠΟΛΟΓΙΣΤΗΚΕ ΩΣ ΜΕΡΙΚΗΣ ΑΠΑΣΧΟΛΗΣΗΣ ΌΠΩΣ ΠΡΟΕΚΥΨΕ ΑΠΌ ΤΟ ΑΠΟΣΠΑΣΜΑ ΤΟΥ  ΣΕΠΕ ΣΥΜΦΩΝΑ ΜΕ ΤΗΝ ΣΕΛ. 15 ΤΟΥ ΠΑΡΑΡΤΗΜΑΤΟΣ  ΤΗΣ ΠΡΟΚΗΡΥΞΗΣ</t>
  </si>
  <si>
    <t xml:space="preserve">ΜΕΡΟΣ ΤΗΣ ΕΡΓΑΣΙΑΚΗΣ ΕΜΠΕΙΡΙΑΣ ΥΠΟΛΟΓΙΣΤΗΚΕ ΩΣ ΜΕΡΙΚΗΣ ΑΠΑΣΧΟΛΗΣΗΣ ΌΠΩΣ ΠΡΟΕΚΥΨΕ ΑΠΌ ΤΟ ΑΠΟΣΠΑΣΜΑ ΤΟΥ  ΣΕΠΕ ΣΥΜΦΩΝΑ ΜΕ ΤΗΝ ΣΕΛ 15 ΤΟΥ ΠΑΡΑΡΤΗΜΑΤΟΣ ΤΗΣ ΠΡΟΚΗΡΥΞΗΣ </t>
  </si>
  <si>
    <t xml:space="preserve">Η ΑΝΑΠΗΡΙΑ ΔΕΝ ΥΠΟΛΟΓΙΣΤΗΚΕ ΔΙΟΤΙ ΔΕΝ ΠΡΟΣΚΟΜΙΣΕ ΤΑ ΑΠΑΡΑΙΤΗΤΑ ΔΙΚΑΙΟΛΟΓΗΤΙΚΑ  ΣΥΜΦΩΝΑ ΜΕ ΤΗΝ ΣΕΛ.19 ΤΟΥ ΠΑΡΑΡΤΗΜΑΤΟΣ ΤΗΣ ΠΡΟΚΗΡΥΞΗΣ </t>
  </si>
  <si>
    <t xml:space="preserve">ΔΕΝ ΥΠΟΛΟΓΙΣΤΗΚΕ Η ΕΜΠΕΙΡΙΑ ΔΙΟΤΙ ΔΕΝ ΕΧΕΙ ΠΡΟΣΚΟΜΙΣΘΕΙ ΥΠΕΥΘΥΝΗ ΔΗΛΩΣΗ ΣΥΜΦΩΝΑ ΜΕ ΤΗ ΣΕΛ. 14 ΤΟΥ ΠΑΡΑΡΤΗΜΑΤΟΣ ΤΗΣ ΠΡΟΚΗΡΥΞΗΣ </t>
  </si>
  <si>
    <t>ΜΠΟΚΑ ΚΑΛΛΙΟΠΗ</t>
  </si>
  <si>
    <t>α)ΔΕΝ ΥΠΟΛΟΓΙΣΤΗΚΕ Η ΕΜΠΕΙΡΙΑ ΔΙΟΤΙ ΔΕΝ  ΗΤΑΝ ΟΜΟΕΙΔΗΣ              β) Η ΚΑΤΑΤΑΞΗ ΤΗΣ ΥΠΟΨΗΦΙΑΣ ΠΡΟΕΚΥΨΕ ΑΠΌ  ΔΗΜΟΣΙΑ ΚΛΗΡΩΣΗ ΣΥΜΦΩΝΑ ME  ΤΗΝ ΥΠ' ΑΡΙΘΜ. 11843/17-7-2017 ΑΝΑΚΟΙΝΩΣΗ ΤΗΣ ΕΠΙΤΡΟΠΗΣ ΑΞΙΟΛΟΓΗΣΗΣ.</t>
  </si>
  <si>
    <t>ΔΗΜΗΤΡIΟΣ</t>
  </si>
  <si>
    <t>ΤΡΙΠΟΛΗ 20/7/2017</t>
  </si>
  <si>
    <t xml:space="preserve">ΑΝΤΩΝΟΠΟΥΛΟΥ ΚΩΝΣΤΑΝΤΙΝΑ </t>
  </si>
  <si>
    <t xml:space="preserve">ΤΣΑΟΥΣΗ ΠΟΛΥΞΕΝΗ </t>
  </si>
  <si>
    <t xml:space="preserve">ΝΟΧΟΥ ΕΙΡΗΝΗ </t>
  </si>
  <si>
    <t>ΑΚ 951388</t>
  </si>
  <si>
    <t>ΜΑΥΡΟΥΛΗ ΒΑΣΙΛΙΚΗ</t>
  </si>
  <si>
    <t>ΝΟΧΟΥ ΕΙΡΗΝΗ</t>
  </si>
  <si>
    <t xml:space="preserve">ΚΩΝ/ΝΟΣ </t>
  </si>
  <si>
    <t xml:space="preserve">ΓΕΩΡΓΙΟΣ </t>
  </si>
  <si>
    <t>Χ287033</t>
  </si>
  <si>
    <t>ΤΡΙΠΟΛΗ   20/7/2017</t>
  </si>
  <si>
    <r>
      <t xml:space="preserve">        </t>
    </r>
    <r>
      <rPr>
        <b/>
        <sz val="10"/>
        <color indexed="8"/>
        <rFont val="Calibri"/>
        <family val="2"/>
      </rPr>
      <t>ΠΑΡΑΤΗΡΗΣΕΙΣ:</t>
    </r>
  </si>
  <si>
    <t>ΑΡΙΘΜΟΣ ΔΙΑΒΑΤΗΡΙΟΥ BI3905756</t>
  </si>
  <si>
    <t xml:space="preserve">ΑΝΤΩΝΟΠΟΥΛΟΥ ΚΩΝΣΤΑΝΤΙΝΑ  </t>
  </si>
  <si>
    <t xml:space="preserve">ΠΙΝΑΚΑΣ ΑΠΟΡΡΙΠΤΕΩΝ ΥΕ ΠΡΟΣΩΠΙΚΟΥ ΕΣΤΙΑΣΗΣ   ΕΙΔΙΚΟΤΗΤΑΣ ΤΡΑΠΕΖΟΚΟΜΩΝ - ΛΑΝΤΖΕΡΩΝ 4ωρη-5ωρη απασχόληση  (ΑΝΑΚΟΙΝΩΣΗ  ΣΟΧ 2/2017) ΚΩΔΙΚΟΣ ΘΕΣΗΣ  103-104
</t>
  </si>
  <si>
    <t>ΜΠΟΥΤΖΑΡΕΛΗ ΒΑΡΒΑΡΑ</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</si>
</sst>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Όχι&quot;"/>
    <numFmt numFmtId="165" formatCode="&quot;Αληθές&quot;;&quot;Αληθές&quot;;&quot;Ψευδές&quot;"/>
    <numFmt numFmtId="166" formatCode="&quot;Ενεργό&quot;;&quot;Ενεργό&quot;;&quot;Ανενεργό&quot;"/>
    <numFmt numFmtId="167" formatCode="[$€-2]\ #,##0.00_);[Red]\([$€-2]\ #,##0.00\)"/>
  </numFmts>
  <fonts count="49">
    <font>
      <sz val="11"/>
      <color indexed="8"/>
      <name val="Calibri"/>
      <family val="2"/>
    </font>
    <font>
      <b/>
      <sz val="16"/>
      <color indexed="8"/>
      <name val="Calibri"/>
      <family val="2"/>
    </font>
    <font>
      <sz val="8"/>
      <color indexed="8"/>
      <name val="Calibri"/>
      <family val="2"/>
    </font>
    <font>
      <sz val="8"/>
      <name val="Calibri"/>
      <family val="2"/>
    </font>
    <font>
      <b/>
      <sz val="11"/>
      <color indexed="8"/>
      <name val="Calibri"/>
      <family val="2"/>
    </font>
    <font>
      <b/>
      <sz val="8"/>
      <color indexed="8"/>
      <name val="Calibri"/>
      <family val="2"/>
    </font>
    <font>
      <b/>
      <u val="single"/>
      <sz val="16"/>
      <color indexed="8"/>
      <name val="Calibri"/>
      <family val="2"/>
    </font>
    <font>
      <b/>
      <sz val="9"/>
      <color indexed="8"/>
      <name val="Calibri"/>
      <family val="2"/>
    </font>
    <font>
      <sz val="9"/>
      <color indexed="8"/>
      <name val="Calibri"/>
      <family val="2"/>
    </font>
    <font>
      <b/>
      <sz val="10"/>
      <color indexed="8"/>
      <name val="Calibri"/>
      <family val="2"/>
    </font>
    <font>
      <sz val="10"/>
      <color indexed="8"/>
      <name val="Calibri"/>
      <family val="2"/>
    </font>
    <font>
      <b/>
      <sz val="12"/>
      <color indexed="8"/>
      <name val="Calibri"/>
      <family val="2"/>
    </font>
    <font>
      <sz val="12"/>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8"/>
      <color indexed="56"/>
      <name val="Cambria"/>
      <family val="2"/>
    </font>
    <font>
      <u val="single"/>
      <sz val="11"/>
      <color indexed="12"/>
      <name val="Calibri"/>
      <family val="2"/>
    </font>
    <font>
      <u val="single"/>
      <sz val="11"/>
      <color indexed="2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1"/>
      <color theme="10"/>
      <name val="Calibri"/>
      <family val="2"/>
    </font>
    <font>
      <u val="single"/>
      <sz val="11"/>
      <color theme="11"/>
      <name val="Calibri"/>
      <family val="2"/>
    </font>
    <font>
      <b/>
      <sz val="11"/>
      <color rgb="FFFA7D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color indexed="63"/>
      </bottom>
    </border>
    <border>
      <left style="thin"/>
      <right style="thin"/>
      <top/>
      <bottom style="thin"/>
    </border>
    <border>
      <left/>
      <right>
        <color indexed="63"/>
      </right>
      <top style="thin"/>
      <bottom style="thin"/>
    </border>
    <border>
      <left/>
      <right style="thin"/>
      <top style="thin"/>
      <bottom style="thin"/>
    </border>
    <border>
      <left/>
      <right/>
      <top style="thin"/>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19" borderId="1" applyNumberFormat="0" applyAlignment="0" applyProtection="0"/>
    <xf numFmtId="0" fontId="33" fillId="20" borderId="2"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3" applyNumberFormat="0" applyAlignment="0" applyProtection="0"/>
    <xf numFmtId="0" fontId="35" fillId="0" borderId="0" applyNumberForma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31" borderId="7" applyNumberFormat="0" applyFont="0" applyAlignment="0" applyProtection="0"/>
    <xf numFmtId="0" fontId="43" fillId="0" borderId="8" applyNumberFormat="0" applyFill="0" applyAlignment="0" applyProtection="0"/>
    <xf numFmtId="0" fontId="44" fillId="0" borderId="9"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7" borderId="1" applyNumberFormat="0" applyAlignment="0" applyProtection="0"/>
  </cellStyleXfs>
  <cellXfs count="183">
    <xf numFmtId="0" fontId="0" fillId="0" borderId="0" xfId="0" applyAlignment="1">
      <alignment/>
    </xf>
    <xf numFmtId="0" fontId="0" fillId="0" borderId="0" xfId="0" applyAlignment="1">
      <alignment horizontal="center" vertical="center"/>
    </xf>
    <xf numFmtId="0" fontId="0" fillId="0" borderId="10" xfId="0" applyBorder="1" applyAlignment="1">
      <alignment/>
    </xf>
    <xf numFmtId="0" fontId="2" fillId="0" borderId="10" xfId="0" applyFont="1" applyBorder="1" applyAlignment="1">
      <alignment/>
    </xf>
    <xf numFmtId="0" fontId="2" fillId="0" borderId="10" xfId="0" applyFont="1" applyBorder="1" applyAlignment="1">
      <alignment/>
    </xf>
    <xf numFmtId="0" fontId="0" fillId="0" borderId="10" xfId="0" applyBorder="1" applyAlignment="1">
      <alignment wrapText="1"/>
    </xf>
    <xf numFmtId="0" fontId="2" fillId="0" borderId="10" xfId="0" applyFont="1" applyFill="1" applyBorder="1" applyAlignment="1">
      <alignment wrapText="1"/>
    </xf>
    <xf numFmtId="0" fontId="0" fillId="0" borderId="0" xfId="0" applyFill="1" applyAlignment="1">
      <alignment/>
    </xf>
    <xf numFmtId="0" fontId="2" fillId="0" borderId="0" xfId="0" applyFont="1" applyAlignment="1">
      <alignment/>
    </xf>
    <xf numFmtId="0" fontId="2" fillId="0" borderId="0" xfId="0" applyFont="1" applyFill="1" applyAlignment="1">
      <alignment wrapText="1"/>
    </xf>
    <xf numFmtId="14" fontId="0" fillId="0" borderId="0" xfId="0" applyNumberFormat="1" applyAlignment="1">
      <alignment/>
    </xf>
    <xf numFmtId="0" fontId="5" fillId="0" borderId="10" xfId="0" applyFont="1" applyBorder="1" applyAlignment="1">
      <alignment wrapText="1"/>
    </xf>
    <xf numFmtId="0" fontId="2" fillId="0" borderId="10" xfId="0" applyFont="1" applyBorder="1" applyAlignment="1" quotePrefix="1">
      <alignment/>
    </xf>
    <xf numFmtId="0" fontId="5" fillId="0" borderId="11" xfId="0" applyFont="1" applyBorder="1" applyAlignment="1">
      <alignment horizontal="center"/>
    </xf>
    <xf numFmtId="0" fontId="4" fillId="0" borderId="10" xfId="0" applyFont="1" applyBorder="1" applyAlignment="1">
      <alignment horizontal="center" vertical="center"/>
    </xf>
    <xf numFmtId="0" fontId="4" fillId="0" borderId="0" xfId="0" applyFont="1" applyAlignment="1">
      <alignment horizontal="center" vertical="center"/>
    </xf>
    <xf numFmtId="0" fontId="5" fillId="0" borderId="12" xfId="0" applyFont="1" applyFill="1" applyBorder="1" applyAlignment="1">
      <alignment wrapText="1"/>
    </xf>
    <xf numFmtId="0" fontId="4" fillId="0" borderId="0" xfId="0" applyFont="1" applyAlignment="1">
      <alignment/>
    </xf>
    <xf numFmtId="0" fontId="2" fillId="0" borderId="0" xfId="0" applyFont="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xf>
    <xf numFmtId="0" fontId="2" fillId="0" borderId="10" xfId="0" applyFont="1" applyBorder="1" applyAlignment="1">
      <alignment wrapText="1"/>
    </xf>
    <xf numFmtId="0" fontId="2" fillId="0" borderId="10" xfId="0" applyFont="1" applyFill="1" applyBorder="1" applyAlignment="1">
      <alignment/>
    </xf>
    <xf numFmtId="0" fontId="2" fillId="0" borderId="0" xfId="0" applyFont="1" applyFill="1" applyAlignment="1">
      <alignment/>
    </xf>
    <xf numFmtId="0" fontId="2" fillId="0" borderId="13" xfId="0" applyFont="1" applyBorder="1" applyAlignment="1">
      <alignment/>
    </xf>
    <xf numFmtId="0" fontId="0" fillId="0" borderId="0" xfId="0" applyBorder="1" applyAlignment="1">
      <alignment/>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13" xfId="0" applyFont="1" applyBorder="1" applyAlignment="1">
      <alignment horizontal="center"/>
    </xf>
    <xf numFmtId="0" fontId="2" fillId="0" borderId="0" xfId="0" applyFont="1" applyAlignment="1">
      <alignment horizontal="center"/>
    </xf>
    <xf numFmtId="0" fontId="5" fillId="0" borderId="12" xfId="0" applyFont="1" applyFill="1" applyBorder="1" applyAlignment="1">
      <alignment horizontal="center" wrapText="1"/>
    </xf>
    <xf numFmtId="0" fontId="5" fillId="0" borderId="10" xfId="0" applyFont="1" applyBorder="1" applyAlignment="1">
      <alignment/>
    </xf>
    <xf numFmtId="0" fontId="7" fillId="0" borderId="11" xfId="0" applyFont="1" applyBorder="1" applyAlignment="1">
      <alignment horizontal="center"/>
    </xf>
    <xf numFmtId="0" fontId="7" fillId="0" borderId="11" xfId="0" applyFont="1" applyBorder="1" applyAlignment="1">
      <alignment horizontal="center" vertical="center"/>
    </xf>
    <xf numFmtId="0" fontId="7" fillId="0" borderId="11" xfId="0" applyFont="1" applyBorder="1" applyAlignment="1">
      <alignment wrapText="1"/>
    </xf>
    <xf numFmtId="0" fontId="8" fillId="0" borderId="10" xfId="0" applyFont="1" applyBorder="1" applyAlignment="1">
      <alignment wrapText="1"/>
    </xf>
    <xf numFmtId="0" fontId="8" fillId="0" borderId="10" xfId="0" applyFont="1" applyBorder="1" applyAlignment="1">
      <alignment/>
    </xf>
    <xf numFmtId="0" fontId="8" fillId="0" borderId="10" xfId="0" applyFont="1" applyBorder="1" applyAlignment="1" quotePrefix="1">
      <alignment/>
    </xf>
    <xf numFmtId="0" fontId="8" fillId="0" borderId="0" xfId="0" applyFont="1" applyBorder="1" applyAlignment="1">
      <alignment/>
    </xf>
    <xf numFmtId="0" fontId="8" fillId="0" borderId="10" xfId="0" applyFont="1" applyBorder="1" applyAlignment="1">
      <alignment/>
    </xf>
    <xf numFmtId="0" fontId="7" fillId="0" borderId="11" xfId="0" applyFont="1" applyBorder="1" applyAlignment="1">
      <alignment/>
    </xf>
    <xf numFmtId="0" fontId="8" fillId="0" borderId="10" xfId="0" applyFont="1" applyFill="1" applyBorder="1" applyAlignment="1">
      <alignment/>
    </xf>
    <xf numFmtId="0" fontId="8" fillId="0" borderId="13" xfId="0" applyFont="1" applyBorder="1" applyAlignment="1">
      <alignment/>
    </xf>
    <xf numFmtId="0" fontId="8" fillId="32" borderId="10" xfId="0" applyFont="1" applyFill="1" applyBorder="1" applyAlignment="1">
      <alignment/>
    </xf>
    <xf numFmtId="0" fontId="8" fillId="0" borderId="0" xfId="0" applyFont="1" applyAlignment="1">
      <alignment/>
    </xf>
    <xf numFmtId="14" fontId="8" fillId="0" borderId="0" xfId="0" applyNumberFormat="1" applyFont="1" applyAlignment="1">
      <alignment/>
    </xf>
    <xf numFmtId="0" fontId="7" fillId="0" borderId="0" xfId="0" applyFont="1" applyAlignment="1">
      <alignment/>
    </xf>
    <xf numFmtId="0" fontId="8" fillId="0" borderId="13" xfId="0" applyFont="1" applyFill="1" applyBorder="1" applyAlignment="1">
      <alignment/>
    </xf>
    <xf numFmtId="0" fontId="7" fillId="0" borderId="0" xfId="0" applyFont="1" applyAlignment="1">
      <alignment horizontal="center" vertical="center"/>
    </xf>
    <xf numFmtId="0" fontId="8" fillId="0" borderId="10" xfId="0" applyFont="1" applyFill="1" applyBorder="1" applyAlignment="1">
      <alignment wrapText="1"/>
    </xf>
    <xf numFmtId="0" fontId="8" fillId="0" borderId="0" xfId="0" applyFont="1" applyFill="1" applyAlignment="1">
      <alignment/>
    </xf>
    <xf numFmtId="0" fontId="8" fillId="0" borderId="0" xfId="0" applyFont="1" applyFill="1" applyAlignment="1">
      <alignment wrapText="1"/>
    </xf>
    <xf numFmtId="0" fontId="8" fillId="32" borderId="10" xfId="0" applyFont="1" applyFill="1" applyBorder="1" applyAlignment="1">
      <alignment wrapText="1"/>
    </xf>
    <xf numFmtId="0" fontId="8" fillId="0" borderId="10" xfId="0" applyFont="1" applyBorder="1" applyAlignment="1">
      <alignment horizontal="center"/>
    </xf>
    <xf numFmtId="0" fontId="8" fillId="0" borderId="10" xfId="0" applyFont="1" applyFill="1" applyBorder="1" applyAlignment="1">
      <alignment horizontal="center"/>
    </xf>
    <xf numFmtId="0" fontId="8" fillId="0" borderId="0" xfId="0" applyFont="1" applyBorder="1" applyAlignment="1">
      <alignment wrapText="1"/>
    </xf>
    <xf numFmtId="0" fontId="8" fillId="0" borderId="14" xfId="0" applyFont="1" applyBorder="1" applyAlignment="1">
      <alignment/>
    </xf>
    <xf numFmtId="0" fontId="8" fillId="0" borderId="15" xfId="0" applyFont="1" applyBorder="1" applyAlignment="1">
      <alignment/>
    </xf>
    <xf numFmtId="0" fontId="7" fillId="0" borderId="10" xfId="0" applyFont="1" applyBorder="1" applyAlignment="1">
      <alignment vertical="center"/>
    </xf>
    <xf numFmtId="0" fontId="7" fillId="0" borderId="10" xfId="0" applyFont="1" applyBorder="1" applyAlignment="1">
      <alignment/>
    </xf>
    <xf numFmtId="0" fontId="7" fillId="0" borderId="11" xfId="0" applyFont="1" applyBorder="1" applyAlignment="1">
      <alignment/>
    </xf>
    <xf numFmtId="0" fontId="5" fillId="0" borderId="0" xfId="0" applyFont="1" applyAlignment="1">
      <alignment/>
    </xf>
    <xf numFmtId="0" fontId="5" fillId="0" borderId="10" xfId="0" applyFont="1" applyBorder="1" applyAlignment="1">
      <alignment horizontal="center" wrapText="1"/>
    </xf>
    <xf numFmtId="0" fontId="5" fillId="0" borderId="0" xfId="0" applyFont="1" applyAlignment="1">
      <alignment horizontal="center"/>
    </xf>
    <xf numFmtId="0" fontId="5" fillId="0" borderId="10" xfId="0" applyFont="1" applyFill="1" applyBorder="1" applyAlignment="1">
      <alignment/>
    </xf>
    <xf numFmtId="0" fontId="5" fillId="0" borderId="10" xfId="0" applyFont="1" applyFill="1" applyBorder="1" applyAlignment="1">
      <alignment wrapText="1"/>
    </xf>
    <xf numFmtId="0" fontId="5" fillId="0" borderId="10" xfId="0" applyFont="1" applyBorder="1" applyAlignment="1">
      <alignment horizontal="center"/>
    </xf>
    <xf numFmtId="0" fontId="8" fillId="0" borderId="10" xfId="0" applyFont="1" applyBorder="1" applyAlignment="1">
      <alignment horizontal="center" wrapText="1"/>
    </xf>
    <xf numFmtId="0" fontId="8" fillId="32" borderId="10" xfId="0" applyFont="1" applyFill="1" applyBorder="1" applyAlignment="1">
      <alignment horizontal="center"/>
    </xf>
    <xf numFmtId="0" fontId="7" fillId="0" borderId="10" xfId="0" applyFont="1" applyBorder="1" applyAlignment="1">
      <alignment horizontal="left" vertical="center"/>
    </xf>
    <xf numFmtId="0" fontId="7" fillId="0" borderId="10" xfId="0" applyFont="1" applyBorder="1" applyAlignment="1">
      <alignment horizontal="left" wrapText="1"/>
    </xf>
    <xf numFmtId="0" fontId="7" fillId="0" borderId="10" xfId="0" applyFont="1" applyFill="1" applyBorder="1" applyAlignment="1">
      <alignment horizontal="left" wrapText="1"/>
    </xf>
    <xf numFmtId="0" fontId="7" fillId="0" borderId="10" xfId="0" applyFont="1" applyBorder="1" applyAlignment="1">
      <alignment horizontal="left"/>
    </xf>
    <xf numFmtId="0" fontId="7" fillId="0" borderId="0" xfId="0" applyFont="1" applyBorder="1" applyAlignment="1">
      <alignment horizontal="left"/>
    </xf>
    <xf numFmtId="0" fontId="10" fillId="0" borderId="0" xfId="0" applyFont="1" applyAlignment="1">
      <alignment horizontal="center" vertical="center"/>
    </xf>
    <xf numFmtId="0" fontId="0" fillId="0" borderId="0" xfId="0" applyAlignment="1">
      <alignment/>
    </xf>
    <xf numFmtId="0" fontId="12" fillId="0" borderId="0" xfId="0" applyFont="1" applyAlignment="1">
      <alignment horizontal="center"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xf>
    <xf numFmtId="0" fontId="8" fillId="0" borderId="0" xfId="0" applyFont="1" applyAlignment="1">
      <alignment horizontal="center"/>
    </xf>
    <xf numFmtId="0" fontId="9" fillId="0" borderId="10" xfId="0" applyFont="1" applyBorder="1" applyAlignment="1">
      <alignment horizontal="center" wrapText="1"/>
    </xf>
    <xf numFmtId="0" fontId="0" fillId="0" borderId="0" xfId="0" applyAlignment="1">
      <alignment horizontal="center"/>
    </xf>
    <xf numFmtId="0" fontId="2" fillId="0" borderId="10" xfId="0" applyFont="1" applyBorder="1" applyAlignment="1">
      <alignment horizontal="center" wrapText="1"/>
    </xf>
    <xf numFmtId="0" fontId="8" fillId="0" borderId="12" xfId="0" applyFont="1" applyBorder="1" applyAlignment="1">
      <alignment horizontal="center"/>
    </xf>
    <xf numFmtId="0" fontId="5" fillId="0" borderId="10" xfId="0" applyFont="1" applyBorder="1" applyAlignment="1">
      <alignment horizontal="left" wrapText="1"/>
    </xf>
    <xf numFmtId="0" fontId="5" fillId="0" borderId="10" xfId="0" applyFont="1" applyFill="1" applyBorder="1" applyAlignment="1">
      <alignment horizontal="left" wrapText="1"/>
    </xf>
    <xf numFmtId="0" fontId="8" fillId="0" borderId="0" xfId="0" applyFont="1" applyBorder="1" applyAlignment="1">
      <alignment horizontal="center"/>
    </xf>
    <xf numFmtId="0" fontId="8" fillId="0" borderId="13" xfId="0" applyFont="1" applyFill="1" applyBorder="1" applyAlignment="1">
      <alignment horizontal="center"/>
    </xf>
    <xf numFmtId="0" fontId="0" fillId="0" borderId="0" xfId="0" applyBorder="1" applyAlignment="1">
      <alignment wrapText="1"/>
    </xf>
    <xf numFmtId="0" fontId="2" fillId="0" borderId="0" xfId="0" applyFont="1" applyBorder="1" applyAlignment="1" quotePrefix="1">
      <alignment/>
    </xf>
    <xf numFmtId="0" fontId="2" fillId="0" borderId="0" xfId="0" applyFont="1" applyBorder="1" applyAlignment="1">
      <alignment/>
    </xf>
    <xf numFmtId="0" fontId="2" fillId="0" borderId="0" xfId="0" applyFont="1" applyBorder="1" applyAlignment="1">
      <alignment/>
    </xf>
    <xf numFmtId="0" fontId="5" fillId="0" borderId="11" xfId="0" applyFont="1" applyBorder="1" applyAlignment="1">
      <alignment wrapText="1"/>
    </xf>
    <xf numFmtId="0" fontId="8" fillId="33" borderId="10" xfId="0" applyFont="1" applyFill="1" applyBorder="1" applyAlignment="1">
      <alignment horizontal="center"/>
    </xf>
    <xf numFmtId="0" fontId="8" fillId="33" borderId="10" xfId="0" applyFont="1" applyFill="1" applyBorder="1" applyAlignment="1">
      <alignment wrapText="1"/>
    </xf>
    <xf numFmtId="0" fontId="8" fillId="33" borderId="10" xfId="0" applyFont="1" applyFill="1" applyBorder="1" applyAlignment="1">
      <alignment/>
    </xf>
    <xf numFmtId="0" fontId="8" fillId="33" borderId="10" xfId="0" applyFont="1" applyFill="1" applyBorder="1" applyAlignment="1">
      <alignment/>
    </xf>
    <xf numFmtId="0" fontId="7" fillId="33" borderId="11" xfId="0" applyFont="1" applyFill="1" applyBorder="1" applyAlignment="1">
      <alignment/>
    </xf>
    <xf numFmtId="0" fontId="7" fillId="33" borderId="10" xfId="0" applyFont="1" applyFill="1" applyBorder="1" applyAlignment="1">
      <alignment horizontal="left" wrapText="1"/>
    </xf>
    <xf numFmtId="0" fontId="8" fillId="33" borderId="0" xfId="0" applyFont="1" applyFill="1" applyAlignment="1">
      <alignment/>
    </xf>
    <xf numFmtId="0" fontId="7" fillId="33" borderId="10" xfId="0" applyFont="1" applyFill="1" applyBorder="1" applyAlignment="1">
      <alignment horizontal="left"/>
    </xf>
    <xf numFmtId="0" fontId="10" fillId="0" borderId="0" xfId="0" applyFont="1" applyAlignment="1">
      <alignment/>
    </xf>
    <xf numFmtId="14" fontId="4" fillId="0" borderId="0" xfId="0" applyNumberFormat="1" applyFont="1" applyAlignment="1">
      <alignment/>
    </xf>
    <xf numFmtId="0" fontId="10" fillId="0" borderId="14" xfId="0" applyFont="1" applyBorder="1" applyAlignment="1">
      <alignment/>
    </xf>
    <xf numFmtId="0" fontId="10" fillId="0" borderId="0" xfId="0" applyFont="1" applyFill="1" applyAlignment="1">
      <alignment/>
    </xf>
    <xf numFmtId="0" fontId="10" fillId="0" borderId="10" xfId="0" applyFont="1" applyBorder="1" applyAlignment="1">
      <alignment horizontal="center"/>
    </xf>
    <xf numFmtId="0" fontId="10" fillId="0" borderId="10" xfId="0" applyFont="1" applyBorder="1" applyAlignment="1">
      <alignment horizontal="center" wrapText="1"/>
    </xf>
    <xf numFmtId="0" fontId="10" fillId="0" borderId="10" xfId="0" applyFont="1" applyBorder="1" applyAlignment="1">
      <alignment/>
    </xf>
    <xf numFmtId="0" fontId="10" fillId="0" borderId="10" xfId="0" applyFont="1" applyBorder="1" applyAlignment="1" quotePrefix="1">
      <alignment/>
    </xf>
    <xf numFmtId="0" fontId="10" fillId="0" borderId="0" xfId="0" applyFont="1" applyBorder="1" applyAlignment="1">
      <alignment/>
    </xf>
    <xf numFmtId="0" fontId="10" fillId="0" borderId="10" xfId="0" applyFont="1" applyBorder="1" applyAlignment="1">
      <alignment/>
    </xf>
    <xf numFmtId="0" fontId="10" fillId="0" borderId="10" xfId="0" applyFont="1" applyFill="1" applyBorder="1" applyAlignment="1">
      <alignment horizontal="center"/>
    </xf>
    <xf numFmtId="0" fontId="10" fillId="0" borderId="10" xfId="0" applyFont="1" applyBorder="1" applyAlignment="1">
      <alignment wrapText="1"/>
    </xf>
    <xf numFmtId="0" fontId="10" fillId="0" borderId="13" xfId="0" applyFont="1" applyBorder="1" applyAlignment="1">
      <alignment horizontal="center" wrapText="1"/>
    </xf>
    <xf numFmtId="0" fontId="10" fillId="0" borderId="13" xfId="0" applyFont="1" applyBorder="1" applyAlignment="1">
      <alignment/>
    </xf>
    <xf numFmtId="0" fontId="10" fillId="0" borderId="13" xfId="0" applyFont="1" applyBorder="1" applyAlignment="1">
      <alignment/>
    </xf>
    <xf numFmtId="0" fontId="10" fillId="0" borderId="10" xfId="0" applyFont="1" applyFill="1" applyBorder="1" applyAlignment="1">
      <alignment horizontal="center" wrapText="1"/>
    </xf>
    <xf numFmtId="0" fontId="10" fillId="0" borderId="10" xfId="0" applyFont="1" applyFill="1" applyBorder="1" applyAlignment="1">
      <alignment/>
    </xf>
    <xf numFmtId="0" fontId="10" fillId="0" borderId="0" xfId="0" applyFont="1" applyFill="1" applyAlignment="1">
      <alignment wrapText="1"/>
    </xf>
    <xf numFmtId="0" fontId="10" fillId="0" borderId="11" xfId="0" applyFont="1" applyFill="1" applyBorder="1" applyAlignment="1">
      <alignment horizontal="center"/>
    </xf>
    <xf numFmtId="0" fontId="10" fillId="0" borderId="14" xfId="0" applyFont="1" applyFill="1" applyBorder="1" applyAlignment="1">
      <alignment horizontal="center"/>
    </xf>
    <xf numFmtId="0" fontId="10" fillId="0" borderId="14" xfId="0" applyFont="1" applyFill="1" applyBorder="1" applyAlignment="1">
      <alignment horizontal="center" wrapText="1"/>
    </xf>
    <xf numFmtId="0" fontId="10" fillId="0" borderId="14" xfId="0" applyFont="1" applyFill="1" applyBorder="1" applyAlignment="1">
      <alignment/>
    </xf>
    <xf numFmtId="0" fontId="10" fillId="0" borderId="14" xfId="0" applyFont="1" applyBorder="1" applyAlignment="1" quotePrefix="1">
      <alignment/>
    </xf>
    <xf numFmtId="0" fontId="10" fillId="0" borderId="14" xfId="0" applyFont="1" applyBorder="1" applyAlignment="1">
      <alignment/>
    </xf>
    <xf numFmtId="0" fontId="10" fillId="0" borderId="15" xfId="0" applyFont="1" applyBorder="1" applyAlignment="1">
      <alignment/>
    </xf>
    <xf numFmtId="0" fontId="10" fillId="0" borderId="0" xfId="0" applyFont="1" applyAlignment="1">
      <alignment horizontal="center"/>
    </xf>
    <xf numFmtId="0" fontId="9" fillId="0" borderId="12" xfId="0" applyFont="1" applyFill="1" applyBorder="1" applyAlignment="1">
      <alignment horizontal="center" wrapText="1"/>
    </xf>
    <xf numFmtId="0" fontId="9" fillId="0" borderId="0" xfId="0" applyFont="1" applyAlignment="1">
      <alignment horizontal="center"/>
    </xf>
    <xf numFmtId="0" fontId="5" fillId="0" borderId="11" xfId="0" applyFont="1" applyBorder="1" applyAlignment="1">
      <alignment horizontal="center"/>
    </xf>
    <xf numFmtId="0" fontId="4" fillId="0" borderId="15" xfId="0" applyFont="1" applyBorder="1" applyAlignment="1">
      <alignment horizontal="center"/>
    </xf>
    <xf numFmtId="0" fontId="4" fillId="0" borderId="0" xfId="0" applyFont="1" applyAlignment="1">
      <alignment/>
    </xf>
    <xf numFmtId="0" fontId="0" fillId="0" borderId="0" xfId="0" applyAlignment="1">
      <alignment/>
    </xf>
    <xf numFmtId="0" fontId="4" fillId="0" borderId="16" xfId="0" applyFont="1" applyBorder="1" applyAlignment="1">
      <alignment/>
    </xf>
    <xf numFmtId="0" fontId="11" fillId="0" borderId="17" xfId="0" applyFont="1" applyBorder="1" applyAlignment="1">
      <alignment horizontal="center" vertical="center" wrapText="1"/>
    </xf>
    <xf numFmtId="0" fontId="12" fillId="0" borderId="17" xfId="0" applyFont="1" applyBorder="1" applyAlignment="1">
      <alignment horizontal="center" vertical="center"/>
    </xf>
    <xf numFmtId="0" fontId="4" fillId="0" borderId="16" xfId="0" applyFont="1" applyBorder="1" applyAlignment="1">
      <alignment wrapText="1"/>
    </xf>
    <xf numFmtId="0" fontId="1"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xf>
    <xf numFmtId="0" fontId="9" fillId="0" borderId="17" xfId="0" applyFont="1" applyBorder="1" applyAlignment="1">
      <alignment horizontal="center" vertical="center" wrapText="1"/>
    </xf>
    <xf numFmtId="0" fontId="10" fillId="0" borderId="17" xfId="0" applyFont="1" applyBorder="1" applyAlignment="1">
      <alignment horizontal="center" vertical="center"/>
    </xf>
    <xf numFmtId="0" fontId="0" fillId="0" borderId="17" xfId="0" applyBorder="1" applyAlignment="1">
      <alignment vertical="center"/>
    </xf>
    <xf numFmtId="0" fontId="7" fillId="0" borderId="11" xfId="0" applyFont="1" applyBorder="1" applyAlignment="1">
      <alignment horizontal="center"/>
    </xf>
    <xf numFmtId="0" fontId="7" fillId="0" borderId="15" xfId="0" applyFont="1" applyBorder="1" applyAlignment="1">
      <alignment horizontal="center"/>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0" fontId="8" fillId="0" borderId="15" xfId="0" applyFont="1" applyBorder="1" applyAlignment="1">
      <alignment horizontal="center"/>
    </xf>
    <xf numFmtId="0" fontId="8" fillId="0" borderId="14" xfId="0" applyFont="1" applyBorder="1" applyAlignment="1">
      <alignment horizontal="center"/>
    </xf>
    <xf numFmtId="0" fontId="4" fillId="0" borderId="17" xfId="0" applyFont="1" applyBorder="1" applyAlignment="1">
      <alignment horizontal="center" vertical="center" wrapText="1"/>
    </xf>
    <xf numFmtId="0" fontId="0" fillId="0" borderId="17" xfId="0" applyFont="1" applyBorder="1" applyAlignment="1">
      <alignment horizontal="center" vertical="center"/>
    </xf>
    <xf numFmtId="0" fontId="4" fillId="0" borderId="16" xfId="0" applyFont="1" applyBorder="1" applyAlignment="1">
      <alignment horizontal="center"/>
    </xf>
    <xf numFmtId="0" fontId="4" fillId="0" borderId="16" xfId="0" applyFont="1" applyBorder="1" applyAlignment="1">
      <alignment horizontal="center" wrapText="1"/>
    </xf>
    <xf numFmtId="0" fontId="1" fillId="0" borderId="17" xfId="0" applyFont="1"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xf>
    <xf numFmtId="0" fontId="0" fillId="0" borderId="14" xfId="0" applyBorder="1" applyAlignment="1">
      <alignment horizontal="center"/>
    </xf>
    <xf numFmtId="0" fontId="9" fillId="0" borderId="0" xfId="0" applyFont="1" applyAlignment="1">
      <alignment/>
    </xf>
    <xf numFmtId="0" fontId="9" fillId="0" borderId="0" xfId="0" applyFont="1" applyBorder="1" applyAlignment="1">
      <alignment wrapText="1"/>
    </xf>
    <xf numFmtId="0" fontId="0" fillId="0" borderId="11" xfId="0" applyFill="1" applyBorder="1" applyAlignment="1">
      <alignment/>
    </xf>
    <xf numFmtId="0" fontId="0" fillId="0" borderId="14" xfId="0" applyBorder="1" applyAlignment="1">
      <alignment/>
    </xf>
    <xf numFmtId="0" fontId="0" fillId="0" borderId="15" xfId="0" applyBorder="1" applyAlignment="1">
      <alignment/>
    </xf>
    <xf numFmtId="0" fontId="0" fillId="0" borderId="11" xfId="0" applyBorder="1" applyAlignment="1">
      <alignment/>
    </xf>
    <xf numFmtId="0" fontId="9" fillId="0" borderId="11" xfId="0" applyFont="1" applyBorder="1" applyAlignment="1">
      <alignment horizontal="center"/>
    </xf>
    <xf numFmtId="0" fontId="9" fillId="0" borderId="15" xfId="0" applyFont="1" applyBorder="1" applyAlignment="1">
      <alignment horizontal="center"/>
    </xf>
    <xf numFmtId="0" fontId="9" fillId="0" borderId="14" xfId="0" applyFont="1" applyBorder="1" applyAlignment="1">
      <alignment horizontal="center"/>
    </xf>
    <xf numFmtId="0" fontId="9" fillId="0" borderId="16" xfId="0" applyFont="1" applyBorder="1" applyAlignment="1">
      <alignment wrapText="1"/>
    </xf>
    <xf numFmtId="0" fontId="9" fillId="0" borderId="16" xfId="0" applyFont="1" applyBorder="1" applyAlignment="1">
      <alignment/>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11" xfId="0" applyFont="1" applyBorder="1" applyAlignment="1">
      <alignment/>
    </xf>
    <xf numFmtId="0" fontId="10" fillId="0" borderId="14" xfId="0" applyFont="1" applyBorder="1" applyAlignment="1">
      <alignment/>
    </xf>
    <xf numFmtId="0" fontId="10" fillId="0" borderId="15" xfId="0" applyFont="1" applyBorder="1" applyAlignment="1">
      <alignment/>
    </xf>
    <xf numFmtId="0" fontId="10" fillId="0" borderId="11" xfId="0" applyFont="1" applyFill="1" applyBorder="1" applyAlignment="1">
      <alignment/>
    </xf>
    <xf numFmtId="0" fontId="2" fillId="0" borderId="15" xfId="0" applyFont="1" applyBorder="1" applyAlignment="1">
      <alignment horizontal="center"/>
    </xf>
    <xf numFmtId="0" fontId="2" fillId="0" borderId="14" xfId="0" applyFont="1" applyBorder="1" applyAlignment="1">
      <alignment horizontal="center"/>
    </xf>
    <xf numFmtId="0" fontId="9" fillId="0" borderId="0" xfId="0" applyFont="1" applyBorder="1" applyAlignment="1">
      <alignment/>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15"/>
  <sheetViews>
    <sheetView zoomScale="75" zoomScaleNormal="75" zoomScalePageLayoutView="0" workbookViewId="0" topLeftCell="A1">
      <selection activeCell="X15" sqref="X15"/>
    </sheetView>
  </sheetViews>
  <sheetFormatPr defaultColWidth="9.140625" defaultRowHeight="15"/>
  <cols>
    <col min="1" max="1" width="3.8515625" style="0" customWidth="1"/>
    <col min="2" max="2" width="8.140625" style="0" customWidth="1"/>
    <col min="3" max="3" width="19.57421875" style="0" customWidth="1"/>
    <col min="4" max="4" width="14.421875" style="0" bestFit="1" customWidth="1"/>
    <col min="5" max="5" width="10.00390625" style="0" customWidth="1"/>
    <col min="6" max="6" width="6.7109375" style="0" customWidth="1"/>
    <col min="7" max="7" width="6.8515625" style="0" customWidth="1"/>
    <col min="8" max="8" width="7.57421875" style="0" customWidth="1"/>
    <col min="9" max="9" width="6.28125" style="0" customWidth="1"/>
    <col min="10" max="10" width="7.421875" style="0" customWidth="1"/>
    <col min="11" max="11" width="7.28125" style="83" customWidth="1"/>
    <col min="12" max="12" width="6.7109375" style="0" customWidth="1"/>
    <col min="15" max="15" width="8.00390625" style="0" customWidth="1"/>
    <col min="17" max="17" width="8.57421875" style="0" customWidth="1"/>
    <col min="19" max="19" width="8.140625" style="0" customWidth="1"/>
    <col min="20" max="20" width="9.140625" style="0" customWidth="1"/>
    <col min="21" max="21" width="8.28125" style="0" customWidth="1"/>
    <col min="22" max="22" width="7.57421875" style="0" customWidth="1"/>
  </cols>
  <sheetData>
    <row r="1" spans="1:23" s="77" customFormat="1" ht="48.75" customHeight="1">
      <c r="A1" s="136" t="s">
        <v>425</v>
      </c>
      <c r="B1" s="137"/>
      <c r="C1" s="137"/>
      <c r="D1" s="137"/>
      <c r="E1" s="137"/>
      <c r="F1" s="137"/>
      <c r="G1" s="137"/>
      <c r="H1" s="137"/>
      <c r="I1" s="137"/>
      <c r="J1" s="137"/>
      <c r="K1" s="137"/>
      <c r="L1" s="137"/>
      <c r="M1" s="137"/>
      <c r="N1" s="137"/>
      <c r="O1" s="137"/>
      <c r="P1" s="137"/>
      <c r="Q1" s="137"/>
      <c r="R1" s="137"/>
      <c r="S1" s="137"/>
      <c r="T1" s="137"/>
      <c r="U1" s="137"/>
      <c r="V1" s="137"/>
      <c r="W1" s="137"/>
    </row>
    <row r="2" spans="1:23" s="15" customFormat="1" ht="48.75" customHeight="1">
      <c r="A2" s="139"/>
      <c r="B2" s="140"/>
      <c r="C2" s="140"/>
      <c r="D2" s="140"/>
      <c r="E2" s="140"/>
      <c r="F2" s="140"/>
      <c r="G2" s="140"/>
      <c r="H2" s="141"/>
      <c r="I2" s="131" t="s">
        <v>10</v>
      </c>
      <c r="J2" s="132"/>
      <c r="K2" s="131" t="s">
        <v>16</v>
      </c>
      <c r="L2" s="132"/>
      <c r="M2" s="131" t="s">
        <v>19</v>
      </c>
      <c r="N2" s="132"/>
      <c r="O2" s="131" t="s">
        <v>30</v>
      </c>
      <c r="P2" s="142"/>
      <c r="Q2" s="142"/>
      <c r="R2" s="132"/>
      <c r="S2" s="131" t="s">
        <v>22</v>
      </c>
      <c r="T2" s="132"/>
      <c r="U2" s="131" t="s">
        <v>11</v>
      </c>
      <c r="V2" s="132"/>
      <c r="W2" s="14"/>
    </row>
    <row r="3" spans="1:23" s="17" customFormat="1" ht="169.5">
      <c r="A3" s="11" t="s">
        <v>9</v>
      </c>
      <c r="B3" s="11" t="s">
        <v>0</v>
      </c>
      <c r="C3" s="11" t="s">
        <v>1</v>
      </c>
      <c r="D3" s="11" t="s">
        <v>2</v>
      </c>
      <c r="E3" s="11" t="s">
        <v>3</v>
      </c>
      <c r="F3" s="11" t="s">
        <v>4</v>
      </c>
      <c r="G3" s="11" t="s">
        <v>5</v>
      </c>
      <c r="H3" s="11" t="s">
        <v>14</v>
      </c>
      <c r="I3" s="11" t="s">
        <v>15</v>
      </c>
      <c r="J3" s="11" t="s">
        <v>6</v>
      </c>
      <c r="K3" s="63" t="s">
        <v>7</v>
      </c>
      <c r="L3" s="11" t="s">
        <v>8</v>
      </c>
      <c r="M3" s="16" t="s">
        <v>17</v>
      </c>
      <c r="N3" s="11" t="s">
        <v>18</v>
      </c>
      <c r="O3" s="11" t="s">
        <v>27</v>
      </c>
      <c r="P3" s="11" t="s">
        <v>20</v>
      </c>
      <c r="Q3" s="11" t="s">
        <v>28</v>
      </c>
      <c r="R3" s="11" t="s">
        <v>21</v>
      </c>
      <c r="S3" s="11" t="s">
        <v>23</v>
      </c>
      <c r="T3" s="11" t="s">
        <v>26</v>
      </c>
      <c r="U3" s="11" t="s">
        <v>24</v>
      </c>
      <c r="V3" s="11" t="s">
        <v>25</v>
      </c>
      <c r="W3" s="11" t="s">
        <v>12</v>
      </c>
    </row>
    <row r="4" spans="1:23" s="45" customFormat="1" ht="12">
      <c r="A4" s="37">
        <v>1</v>
      </c>
      <c r="B4" s="36">
        <v>10482</v>
      </c>
      <c r="C4" s="36" t="s">
        <v>35</v>
      </c>
      <c r="D4" s="36" t="s">
        <v>36</v>
      </c>
      <c r="E4" s="36" t="s">
        <v>37</v>
      </c>
      <c r="F4" s="36">
        <v>102</v>
      </c>
      <c r="G4" s="36"/>
      <c r="H4" s="36"/>
      <c r="I4" s="37">
        <v>4</v>
      </c>
      <c r="J4" s="38">
        <f aca="true" t="shared" si="0" ref="J4:J9">IF(I4=4,200,0)</f>
        <v>200</v>
      </c>
      <c r="K4" s="88"/>
      <c r="L4" s="37">
        <f aca="true" t="shared" si="1" ref="L4:L10">K4*30</f>
        <v>0</v>
      </c>
      <c r="M4" s="37">
        <v>18.1</v>
      </c>
      <c r="N4" s="37">
        <f aca="true" t="shared" si="2" ref="N4:N10">M4*20</f>
        <v>362</v>
      </c>
      <c r="O4" s="37"/>
      <c r="P4" s="37">
        <f aca="true" t="shared" si="3" ref="P4:P10">O4*9</f>
        <v>0</v>
      </c>
      <c r="Q4" s="37"/>
      <c r="R4" s="40">
        <f aca="true" t="shared" si="4" ref="R4:R10">Q4*7</f>
        <v>0</v>
      </c>
      <c r="S4" s="37"/>
      <c r="T4" s="37">
        <f aca="true" t="shared" si="5" ref="T4:T10">S4*3</f>
        <v>0</v>
      </c>
      <c r="U4" s="37"/>
      <c r="V4" s="37">
        <f aca="true" t="shared" si="6" ref="V4:V10">U4*2</f>
        <v>0</v>
      </c>
      <c r="W4" s="37">
        <f aca="true" t="shared" si="7" ref="W4:W10">V4+T4+R4+P4+N4+L4+J4</f>
        <v>562</v>
      </c>
    </row>
    <row r="5" spans="1:23" s="45" customFormat="1" ht="12">
      <c r="A5" s="37">
        <v>2</v>
      </c>
      <c r="B5" s="37">
        <v>10863</v>
      </c>
      <c r="C5" s="36" t="s">
        <v>47</v>
      </c>
      <c r="D5" s="37" t="s">
        <v>48</v>
      </c>
      <c r="E5" s="37" t="s">
        <v>49</v>
      </c>
      <c r="F5" s="37">
        <v>102</v>
      </c>
      <c r="G5" s="37"/>
      <c r="H5" s="37"/>
      <c r="I5" s="37">
        <v>4</v>
      </c>
      <c r="J5" s="38">
        <f t="shared" si="0"/>
        <v>200</v>
      </c>
      <c r="K5" s="54"/>
      <c r="L5" s="37">
        <f t="shared" si="1"/>
        <v>0</v>
      </c>
      <c r="M5" s="37">
        <v>17</v>
      </c>
      <c r="N5" s="37">
        <f t="shared" si="2"/>
        <v>340</v>
      </c>
      <c r="O5" s="37"/>
      <c r="P5" s="37">
        <f t="shared" si="3"/>
        <v>0</v>
      </c>
      <c r="Q5" s="37"/>
      <c r="R5" s="40">
        <f t="shared" si="4"/>
        <v>0</v>
      </c>
      <c r="S5" s="37"/>
      <c r="T5" s="37">
        <f t="shared" si="5"/>
        <v>0</v>
      </c>
      <c r="U5" s="37"/>
      <c r="V5" s="37">
        <f t="shared" si="6"/>
        <v>0</v>
      </c>
      <c r="W5" s="37">
        <f t="shared" si="7"/>
        <v>540</v>
      </c>
    </row>
    <row r="6" spans="1:23" s="45" customFormat="1" ht="24">
      <c r="A6" s="37">
        <v>3</v>
      </c>
      <c r="B6" s="36">
        <v>10342</v>
      </c>
      <c r="C6" s="36" t="s">
        <v>32</v>
      </c>
      <c r="D6" s="36" t="s">
        <v>33</v>
      </c>
      <c r="E6" s="36" t="s">
        <v>34</v>
      </c>
      <c r="F6" s="36">
        <v>102</v>
      </c>
      <c r="G6" s="36"/>
      <c r="H6" s="36"/>
      <c r="I6" s="37">
        <v>4</v>
      </c>
      <c r="J6" s="38">
        <f t="shared" si="0"/>
        <v>200</v>
      </c>
      <c r="K6" s="54"/>
      <c r="L6" s="37">
        <f t="shared" si="1"/>
        <v>0</v>
      </c>
      <c r="M6" s="37">
        <v>16</v>
      </c>
      <c r="N6" s="37">
        <f t="shared" si="2"/>
        <v>320</v>
      </c>
      <c r="O6" s="37"/>
      <c r="P6" s="37">
        <f t="shared" si="3"/>
        <v>0</v>
      </c>
      <c r="Q6" s="40"/>
      <c r="R6" s="40">
        <f t="shared" si="4"/>
        <v>0</v>
      </c>
      <c r="S6" s="37"/>
      <c r="T6" s="37">
        <f t="shared" si="5"/>
        <v>0</v>
      </c>
      <c r="U6" s="37"/>
      <c r="V6" s="37">
        <f t="shared" si="6"/>
        <v>0</v>
      </c>
      <c r="W6" s="37">
        <f t="shared" si="7"/>
        <v>520</v>
      </c>
    </row>
    <row r="7" spans="1:25" s="51" customFormat="1" ht="12">
      <c r="A7" s="37">
        <v>4</v>
      </c>
      <c r="B7" s="37">
        <v>10798</v>
      </c>
      <c r="C7" s="36" t="s">
        <v>44</v>
      </c>
      <c r="D7" s="37" t="s">
        <v>45</v>
      </c>
      <c r="E7" s="37" t="s">
        <v>46</v>
      </c>
      <c r="F7" s="37">
        <v>102</v>
      </c>
      <c r="G7" s="37"/>
      <c r="H7" s="37"/>
      <c r="I7" s="37"/>
      <c r="J7" s="38">
        <f t="shared" si="0"/>
        <v>0</v>
      </c>
      <c r="K7" s="54">
        <v>1</v>
      </c>
      <c r="L7" s="37">
        <f t="shared" si="1"/>
        <v>30</v>
      </c>
      <c r="M7" s="37">
        <v>18</v>
      </c>
      <c r="N7" s="37">
        <f t="shared" si="2"/>
        <v>360</v>
      </c>
      <c r="O7" s="37"/>
      <c r="P7" s="37">
        <f t="shared" si="3"/>
        <v>0</v>
      </c>
      <c r="Q7" s="37"/>
      <c r="R7" s="40">
        <f t="shared" si="4"/>
        <v>0</v>
      </c>
      <c r="S7" s="37"/>
      <c r="T7" s="37">
        <f t="shared" si="5"/>
        <v>0</v>
      </c>
      <c r="U7" s="37"/>
      <c r="V7" s="37">
        <f t="shared" si="6"/>
        <v>0</v>
      </c>
      <c r="W7" s="37">
        <f t="shared" si="7"/>
        <v>390</v>
      </c>
      <c r="X7" s="45"/>
      <c r="Y7" s="45"/>
    </row>
    <row r="8" spans="1:23" s="45" customFormat="1" ht="12">
      <c r="A8" s="37">
        <v>5</v>
      </c>
      <c r="B8" s="37">
        <v>10707</v>
      </c>
      <c r="C8" s="36" t="s">
        <v>38</v>
      </c>
      <c r="D8" s="37" t="s">
        <v>39</v>
      </c>
      <c r="E8" s="37" t="s">
        <v>40</v>
      </c>
      <c r="F8" s="37">
        <v>102</v>
      </c>
      <c r="G8" s="37"/>
      <c r="H8" s="37"/>
      <c r="I8" s="37"/>
      <c r="J8" s="38">
        <f t="shared" si="0"/>
        <v>0</v>
      </c>
      <c r="K8" s="54"/>
      <c r="L8" s="37">
        <f t="shared" si="1"/>
        <v>0</v>
      </c>
      <c r="M8" s="37">
        <v>18.8</v>
      </c>
      <c r="N8" s="37">
        <f t="shared" si="2"/>
        <v>376</v>
      </c>
      <c r="O8" s="37"/>
      <c r="P8" s="37">
        <f t="shared" si="3"/>
        <v>0</v>
      </c>
      <c r="Q8" s="37"/>
      <c r="R8" s="40">
        <f t="shared" si="4"/>
        <v>0</v>
      </c>
      <c r="S8" s="37"/>
      <c r="T8" s="37">
        <f t="shared" si="5"/>
        <v>0</v>
      </c>
      <c r="U8" s="37"/>
      <c r="V8" s="37">
        <f t="shared" si="6"/>
        <v>0</v>
      </c>
      <c r="W8" s="37">
        <f t="shared" si="7"/>
        <v>376</v>
      </c>
    </row>
    <row r="9" spans="1:25" s="45" customFormat="1" ht="12">
      <c r="A9" s="37">
        <v>6</v>
      </c>
      <c r="B9" s="42">
        <v>10708</v>
      </c>
      <c r="C9" s="50" t="s">
        <v>41</v>
      </c>
      <c r="D9" s="42" t="s">
        <v>42</v>
      </c>
      <c r="E9" s="42" t="s">
        <v>43</v>
      </c>
      <c r="F9" s="48">
        <v>102</v>
      </c>
      <c r="G9" s="48"/>
      <c r="H9" s="48"/>
      <c r="I9" s="48"/>
      <c r="J9" s="38">
        <f t="shared" si="0"/>
        <v>0</v>
      </c>
      <c r="K9" s="89"/>
      <c r="L9" s="37">
        <f t="shared" si="1"/>
        <v>0</v>
      </c>
      <c r="M9" s="48">
        <v>17.9</v>
      </c>
      <c r="N9" s="37">
        <f t="shared" si="2"/>
        <v>358</v>
      </c>
      <c r="O9" s="48"/>
      <c r="P9" s="37">
        <f t="shared" si="3"/>
        <v>0</v>
      </c>
      <c r="Q9" s="48"/>
      <c r="R9" s="40">
        <f t="shared" si="4"/>
        <v>0</v>
      </c>
      <c r="S9" s="48"/>
      <c r="T9" s="37">
        <f t="shared" si="5"/>
        <v>0</v>
      </c>
      <c r="U9" s="48"/>
      <c r="V9" s="37">
        <f t="shared" si="6"/>
        <v>0</v>
      </c>
      <c r="W9" s="37">
        <f t="shared" si="7"/>
        <v>358</v>
      </c>
      <c r="X9" s="51"/>
      <c r="Y9" s="51"/>
    </row>
    <row r="10" spans="1:25" s="45" customFormat="1" ht="12">
      <c r="A10" s="37">
        <v>7</v>
      </c>
      <c r="B10" s="37">
        <v>10881</v>
      </c>
      <c r="C10" s="36" t="s">
        <v>50</v>
      </c>
      <c r="D10" s="37" t="s">
        <v>51</v>
      </c>
      <c r="E10" s="37" t="s">
        <v>52</v>
      </c>
      <c r="F10" s="37">
        <v>102</v>
      </c>
      <c r="G10" s="37"/>
      <c r="H10" s="37"/>
      <c r="I10" s="37"/>
      <c r="J10" s="37"/>
      <c r="K10" s="54"/>
      <c r="L10" s="37">
        <f t="shared" si="1"/>
        <v>0</v>
      </c>
      <c r="M10" s="37">
        <v>17.6</v>
      </c>
      <c r="N10" s="37">
        <f t="shared" si="2"/>
        <v>352</v>
      </c>
      <c r="O10" s="37"/>
      <c r="P10" s="37">
        <f t="shared" si="3"/>
        <v>0</v>
      </c>
      <c r="Q10" s="37"/>
      <c r="R10" s="40">
        <f t="shared" si="4"/>
        <v>0</v>
      </c>
      <c r="S10" s="37"/>
      <c r="T10" s="37">
        <f t="shared" si="5"/>
        <v>0</v>
      </c>
      <c r="U10" s="37"/>
      <c r="V10" s="37">
        <f t="shared" si="6"/>
        <v>0</v>
      </c>
      <c r="W10" s="37">
        <f t="shared" si="7"/>
        <v>352</v>
      </c>
      <c r="Y10" s="45" t="s">
        <v>348</v>
      </c>
    </row>
    <row r="11" spans="1:23" s="45" customFormat="1" ht="13.5" customHeight="1">
      <c r="A11" s="37"/>
      <c r="B11" s="37"/>
      <c r="C11" s="36"/>
      <c r="D11" s="37"/>
      <c r="E11" s="37"/>
      <c r="F11" s="37"/>
      <c r="G11" s="37"/>
      <c r="H11" s="37"/>
      <c r="I11" s="37"/>
      <c r="J11" s="37"/>
      <c r="K11" s="54"/>
      <c r="L11" s="37"/>
      <c r="M11" s="37"/>
      <c r="N11" s="37"/>
      <c r="O11" s="37"/>
      <c r="P11" s="37"/>
      <c r="Q11" s="37"/>
      <c r="R11" s="40"/>
      <c r="S11" s="37"/>
      <c r="T11" s="37"/>
      <c r="U11" s="37"/>
      <c r="V11" s="37"/>
      <c r="W11" s="37"/>
    </row>
    <row r="12" spans="13:19" ht="24.75" customHeight="1">
      <c r="M12" s="135" t="s">
        <v>446</v>
      </c>
      <c r="N12" s="135"/>
      <c r="O12" s="135"/>
      <c r="Q12" s="138" t="s">
        <v>13</v>
      </c>
      <c r="R12" s="135"/>
      <c r="S12" s="135"/>
    </row>
    <row r="13" spans="17:20" ht="24.75" customHeight="1">
      <c r="Q13" s="133" t="s">
        <v>459</v>
      </c>
      <c r="R13" s="133"/>
      <c r="S13" s="133"/>
      <c r="T13" s="134"/>
    </row>
    <row r="14" spans="17:19" ht="24.75" customHeight="1">
      <c r="Q14" s="133" t="s">
        <v>448</v>
      </c>
      <c r="R14" s="133"/>
      <c r="S14" s="133"/>
    </row>
    <row r="15" spans="17:19" ht="24.75" customHeight="1">
      <c r="Q15" s="133" t="s">
        <v>452</v>
      </c>
      <c r="R15" s="133"/>
      <c r="S15" s="133"/>
    </row>
  </sheetData>
  <sheetProtection/>
  <mergeCells count="13">
    <mergeCell ref="A1:W1"/>
    <mergeCell ref="Q12:S12"/>
    <mergeCell ref="Q14:S14"/>
    <mergeCell ref="A2:H2"/>
    <mergeCell ref="K2:L2"/>
    <mergeCell ref="I2:J2"/>
    <mergeCell ref="O2:R2"/>
    <mergeCell ref="M2:N2"/>
    <mergeCell ref="S2:T2"/>
    <mergeCell ref="Q13:T13"/>
    <mergeCell ref="U2:V2"/>
    <mergeCell ref="Q15:S15"/>
    <mergeCell ref="M12:O12"/>
  </mergeCells>
  <printOptions/>
  <pageMargins left="0.2362204724409449" right="0.2362204724409449" top="0.7480314960629921" bottom="0.7480314960629921" header="0.31496062992125984" footer="0.31496062992125984"/>
  <pageSetup horizontalDpi="600" verticalDpi="600" orientation="landscape" paperSize="9"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AP992"/>
  <sheetViews>
    <sheetView zoomScale="80" zoomScaleNormal="80" zoomScalePageLayoutView="0" workbookViewId="0" topLeftCell="A81">
      <selection activeCell="C86" sqref="C86"/>
    </sheetView>
  </sheetViews>
  <sheetFormatPr defaultColWidth="9.140625" defaultRowHeight="15"/>
  <cols>
    <col min="1" max="1" width="4.8515625" style="81" customWidth="1"/>
    <col min="2" max="2" width="9.00390625" style="81" customWidth="1"/>
    <col min="3" max="3" width="19.57421875" style="45" customWidth="1"/>
    <col min="4" max="4" width="12.28125" style="45" customWidth="1"/>
    <col min="5" max="5" width="9.140625" style="81" customWidth="1"/>
    <col min="6" max="6" width="7.00390625" style="81" customWidth="1"/>
    <col min="7" max="7" width="6.8515625" style="81" customWidth="1"/>
    <col min="8" max="9" width="6.8515625" style="45" customWidth="1"/>
    <col min="10" max="10" width="7.140625" style="45" customWidth="1"/>
    <col min="11" max="11" width="7.57421875" style="45" customWidth="1"/>
    <col min="12" max="12" width="8.00390625" style="81" customWidth="1"/>
    <col min="13" max="13" width="8.140625" style="45" customWidth="1"/>
    <col min="14" max="14" width="8.7109375" style="45" customWidth="1"/>
    <col min="15" max="16" width="8.140625" style="45" customWidth="1"/>
    <col min="17" max="17" width="7.8515625" style="45" customWidth="1"/>
    <col min="18" max="18" width="8.140625" style="45" customWidth="1"/>
    <col min="19" max="19" width="7.421875" style="45" customWidth="1"/>
    <col min="20" max="20" width="7.8515625" style="45" customWidth="1"/>
    <col min="21" max="21" width="7.00390625" style="47" customWidth="1"/>
    <col min="22" max="22" width="19.57421875" style="73" customWidth="1"/>
    <col min="23" max="16384" width="9.140625" style="45" customWidth="1"/>
  </cols>
  <sheetData>
    <row r="1" spans="1:22" s="75" customFormat="1" ht="48.75" customHeight="1">
      <c r="A1" s="143" t="s">
        <v>424</v>
      </c>
      <c r="B1" s="144"/>
      <c r="C1" s="144"/>
      <c r="D1" s="144"/>
      <c r="E1" s="144"/>
      <c r="F1" s="144"/>
      <c r="G1" s="144"/>
      <c r="H1" s="144"/>
      <c r="I1" s="144"/>
      <c r="J1" s="144"/>
      <c r="K1" s="144"/>
      <c r="L1" s="144"/>
      <c r="M1" s="144"/>
      <c r="N1" s="144"/>
      <c r="O1" s="144"/>
      <c r="P1" s="144"/>
      <c r="Q1" s="144"/>
      <c r="R1" s="144"/>
      <c r="S1" s="144"/>
      <c r="T1" s="144"/>
      <c r="U1" s="144"/>
      <c r="V1" s="145"/>
    </row>
    <row r="2" spans="1:22" s="49" customFormat="1" ht="48.75" customHeight="1">
      <c r="A2" s="148"/>
      <c r="B2" s="149"/>
      <c r="C2" s="149"/>
      <c r="D2" s="149"/>
      <c r="E2" s="149"/>
      <c r="F2" s="149"/>
      <c r="G2" s="149"/>
      <c r="H2" s="146" t="s">
        <v>10</v>
      </c>
      <c r="I2" s="150"/>
      <c r="J2" s="146" t="s">
        <v>16</v>
      </c>
      <c r="K2" s="147"/>
      <c r="L2" s="33" t="s">
        <v>19</v>
      </c>
      <c r="M2" s="146" t="s">
        <v>30</v>
      </c>
      <c r="N2" s="151"/>
      <c r="O2" s="151"/>
      <c r="P2" s="150"/>
      <c r="Q2" s="146" t="s">
        <v>22</v>
      </c>
      <c r="R2" s="147"/>
      <c r="S2" s="146" t="s">
        <v>11</v>
      </c>
      <c r="T2" s="147"/>
      <c r="U2" s="34"/>
      <c r="V2" s="70"/>
    </row>
    <row r="3" spans="1:22" s="21" customFormat="1" ht="157.5">
      <c r="A3" s="63" t="s">
        <v>9</v>
      </c>
      <c r="B3" s="63" t="s">
        <v>0</v>
      </c>
      <c r="C3" s="11" t="s">
        <v>1</v>
      </c>
      <c r="D3" s="11" t="s">
        <v>2</v>
      </c>
      <c r="E3" s="63" t="s">
        <v>3</v>
      </c>
      <c r="F3" s="63" t="s">
        <v>4</v>
      </c>
      <c r="G3" s="63" t="s">
        <v>5</v>
      </c>
      <c r="H3" s="11" t="s">
        <v>15</v>
      </c>
      <c r="I3" s="11" t="s">
        <v>6</v>
      </c>
      <c r="J3" s="11" t="s">
        <v>7</v>
      </c>
      <c r="K3" s="11" t="s">
        <v>8</v>
      </c>
      <c r="L3" s="31" t="s">
        <v>31</v>
      </c>
      <c r="M3" s="11" t="s">
        <v>27</v>
      </c>
      <c r="N3" s="11" t="s">
        <v>20</v>
      </c>
      <c r="O3" s="11" t="s">
        <v>28</v>
      </c>
      <c r="P3" s="11" t="s">
        <v>21</v>
      </c>
      <c r="Q3" s="11" t="s">
        <v>23</v>
      </c>
      <c r="R3" s="11" t="s">
        <v>26</v>
      </c>
      <c r="S3" s="11" t="s">
        <v>24</v>
      </c>
      <c r="T3" s="11" t="s">
        <v>25</v>
      </c>
      <c r="U3" s="94" t="s">
        <v>12</v>
      </c>
      <c r="V3" s="63" t="s">
        <v>377</v>
      </c>
    </row>
    <row r="4" spans="1:22" ht="14.25" customHeight="1">
      <c r="A4" s="54">
        <v>1</v>
      </c>
      <c r="B4" s="54">
        <v>10946</v>
      </c>
      <c r="C4" s="36" t="s">
        <v>163</v>
      </c>
      <c r="D4" s="37" t="s">
        <v>453</v>
      </c>
      <c r="E4" s="54" t="s">
        <v>164</v>
      </c>
      <c r="F4" s="54">
        <v>103</v>
      </c>
      <c r="G4" s="54">
        <v>104</v>
      </c>
      <c r="H4" s="37"/>
      <c r="I4" s="38">
        <f aca="true" t="shared" si="0" ref="I4:I35">IF(H4=4,200,0)</f>
        <v>0</v>
      </c>
      <c r="J4" s="39"/>
      <c r="K4" s="37">
        <f aca="true" t="shared" si="1" ref="K4:K35">J4*30</f>
        <v>0</v>
      </c>
      <c r="L4" s="54" t="s">
        <v>89</v>
      </c>
      <c r="M4" s="37">
        <v>65</v>
      </c>
      <c r="N4" s="37">
        <f aca="true" t="shared" si="2" ref="N4:N35">M4*9</f>
        <v>585</v>
      </c>
      <c r="O4" s="37"/>
      <c r="P4" s="40">
        <f aca="true" t="shared" si="3" ref="P4:P31">O4*7</f>
        <v>0</v>
      </c>
      <c r="Q4" s="37"/>
      <c r="R4" s="37">
        <f>Q4*3</f>
        <v>0</v>
      </c>
      <c r="S4" s="37">
        <v>67</v>
      </c>
      <c r="T4" s="37">
        <f aca="true" t="shared" si="4" ref="T4:T31">S4*2</f>
        <v>134</v>
      </c>
      <c r="U4" s="41">
        <f aca="true" t="shared" si="5" ref="U4:U35">T4+R4+P4+N4+K4+I4</f>
        <v>719</v>
      </c>
      <c r="V4" s="71"/>
    </row>
    <row r="5" spans="1:22" ht="123" customHeight="1">
      <c r="A5" s="54">
        <v>2</v>
      </c>
      <c r="B5" s="54">
        <v>10923</v>
      </c>
      <c r="C5" s="36" t="s">
        <v>161</v>
      </c>
      <c r="D5" s="37" t="s">
        <v>51</v>
      </c>
      <c r="E5" s="54" t="s">
        <v>162</v>
      </c>
      <c r="F5" s="54">
        <v>103</v>
      </c>
      <c r="G5" s="54">
        <v>104</v>
      </c>
      <c r="H5" s="37"/>
      <c r="I5" s="38">
        <f t="shared" si="0"/>
        <v>0</v>
      </c>
      <c r="J5" s="37">
        <v>1</v>
      </c>
      <c r="K5" s="37">
        <f t="shared" si="1"/>
        <v>30</v>
      </c>
      <c r="L5" s="54" t="s">
        <v>89</v>
      </c>
      <c r="M5" s="37">
        <v>48</v>
      </c>
      <c r="N5" s="37">
        <f t="shared" si="2"/>
        <v>432</v>
      </c>
      <c r="O5" s="37"/>
      <c r="P5" s="40">
        <f t="shared" si="3"/>
        <v>0</v>
      </c>
      <c r="Q5" s="37"/>
      <c r="R5" s="37">
        <f>Q5*3</f>
        <v>0</v>
      </c>
      <c r="S5" s="37"/>
      <c r="T5" s="37">
        <f t="shared" si="4"/>
        <v>0</v>
      </c>
      <c r="U5" s="41">
        <f t="shared" si="5"/>
        <v>462</v>
      </c>
      <c r="V5" s="71" t="s">
        <v>439</v>
      </c>
    </row>
    <row r="6" spans="1:22" ht="126.75" customHeight="1">
      <c r="A6" s="54">
        <v>3</v>
      </c>
      <c r="B6" s="54">
        <v>10930</v>
      </c>
      <c r="C6" s="36" t="s">
        <v>378</v>
      </c>
      <c r="D6" s="37" t="s">
        <v>159</v>
      </c>
      <c r="E6" s="54" t="s">
        <v>160</v>
      </c>
      <c r="F6" s="54">
        <v>103</v>
      </c>
      <c r="G6" s="54">
        <v>104</v>
      </c>
      <c r="H6" s="37"/>
      <c r="I6" s="38">
        <f t="shared" si="0"/>
        <v>0</v>
      </c>
      <c r="J6" s="37">
        <v>1</v>
      </c>
      <c r="K6" s="37">
        <f t="shared" si="1"/>
        <v>30</v>
      </c>
      <c r="L6" s="54" t="s">
        <v>89</v>
      </c>
      <c r="M6" s="37">
        <v>44</v>
      </c>
      <c r="N6" s="37">
        <f t="shared" si="2"/>
        <v>396</v>
      </c>
      <c r="O6" s="37"/>
      <c r="P6" s="40">
        <f t="shared" si="3"/>
        <v>0</v>
      </c>
      <c r="Q6" s="37"/>
      <c r="R6" s="37">
        <f>Q6*3</f>
        <v>0</v>
      </c>
      <c r="S6" s="37"/>
      <c r="T6" s="37">
        <f t="shared" si="4"/>
        <v>0</v>
      </c>
      <c r="U6" s="41">
        <f t="shared" si="5"/>
        <v>426</v>
      </c>
      <c r="V6" s="71" t="s">
        <v>440</v>
      </c>
    </row>
    <row r="7" spans="1:42" s="51" customFormat="1" ht="12">
      <c r="A7" s="54">
        <v>4</v>
      </c>
      <c r="B7" s="54">
        <v>10710</v>
      </c>
      <c r="C7" s="36" t="s">
        <v>258</v>
      </c>
      <c r="D7" s="37" t="s">
        <v>93</v>
      </c>
      <c r="E7" s="54" t="s">
        <v>259</v>
      </c>
      <c r="F7" s="54">
        <v>103</v>
      </c>
      <c r="G7" s="54">
        <v>104</v>
      </c>
      <c r="H7" s="37">
        <v>4</v>
      </c>
      <c r="I7" s="38">
        <f t="shared" si="0"/>
        <v>200</v>
      </c>
      <c r="J7" s="37"/>
      <c r="K7" s="37">
        <f t="shared" si="1"/>
        <v>0</v>
      </c>
      <c r="L7" s="54" t="s">
        <v>89</v>
      </c>
      <c r="M7" s="37"/>
      <c r="N7" s="37">
        <f t="shared" si="2"/>
        <v>0</v>
      </c>
      <c r="O7" s="37"/>
      <c r="P7" s="40">
        <f t="shared" si="3"/>
        <v>0</v>
      </c>
      <c r="Q7" s="37"/>
      <c r="R7" s="37">
        <f>Q7*3</f>
        <v>0</v>
      </c>
      <c r="S7" s="37">
        <v>100</v>
      </c>
      <c r="T7" s="37">
        <f t="shared" si="4"/>
        <v>200</v>
      </c>
      <c r="U7" s="41">
        <f t="shared" si="5"/>
        <v>400</v>
      </c>
      <c r="V7" s="71"/>
      <c r="W7" s="45"/>
      <c r="X7" s="45"/>
      <c r="Y7" s="45"/>
      <c r="Z7" s="45"/>
      <c r="AA7" s="45"/>
      <c r="AB7" s="45"/>
      <c r="AC7" s="45"/>
      <c r="AD7" s="45"/>
      <c r="AE7" s="45"/>
      <c r="AF7" s="45"/>
      <c r="AG7" s="45"/>
      <c r="AH7" s="45"/>
      <c r="AI7" s="45"/>
      <c r="AJ7" s="45"/>
      <c r="AK7" s="45"/>
      <c r="AL7" s="45"/>
      <c r="AM7" s="45"/>
      <c r="AN7" s="45"/>
      <c r="AO7" s="45"/>
      <c r="AP7" s="45"/>
    </row>
    <row r="8" spans="1:22" ht="24">
      <c r="A8" s="54">
        <v>5</v>
      </c>
      <c r="B8" s="55">
        <v>10526</v>
      </c>
      <c r="C8" s="50" t="s">
        <v>318</v>
      </c>
      <c r="D8" s="42" t="s">
        <v>93</v>
      </c>
      <c r="E8" s="55" t="s">
        <v>319</v>
      </c>
      <c r="F8" s="55">
        <v>103</v>
      </c>
      <c r="G8" s="55">
        <v>104</v>
      </c>
      <c r="H8" s="42">
        <v>4</v>
      </c>
      <c r="I8" s="38">
        <f t="shared" si="0"/>
        <v>200</v>
      </c>
      <c r="J8" s="42">
        <v>2</v>
      </c>
      <c r="K8" s="37">
        <f t="shared" si="1"/>
        <v>60</v>
      </c>
      <c r="L8" s="54" t="s">
        <v>89</v>
      </c>
      <c r="M8" s="42"/>
      <c r="N8" s="37">
        <f t="shared" si="2"/>
        <v>0</v>
      </c>
      <c r="O8" s="42"/>
      <c r="P8" s="40">
        <f t="shared" si="3"/>
        <v>0</v>
      </c>
      <c r="Q8" s="42"/>
      <c r="R8" s="42"/>
      <c r="S8" s="42">
        <v>67</v>
      </c>
      <c r="T8" s="37">
        <f t="shared" si="4"/>
        <v>134</v>
      </c>
      <c r="U8" s="41">
        <f t="shared" si="5"/>
        <v>394</v>
      </c>
      <c r="V8" s="71"/>
    </row>
    <row r="9" spans="1:42" ht="174.75" customHeight="1">
      <c r="A9" s="54">
        <v>6</v>
      </c>
      <c r="B9" s="55">
        <v>10847</v>
      </c>
      <c r="C9" s="50" t="s">
        <v>194</v>
      </c>
      <c r="D9" s="42" t="s">
        <v>195</v>
      </c>
      <c r="E9" s="55" t="s">
        <v>196</v>
      </c>
      <c r="F9" s="89">
        <v>103</v>
      </c>
      <c r="G9" s="89">
        <v>104</v>
      </c>
      <c r="H9" s="48"/>
      <c r="I9" s="38">
        <f t="shared" si="0"/>
        <v>0</v>
      </c>
      <c r="J9" s="48"/>
      <c r="K9" s="37">
        <f t="shared" si="1"/>
        <v>0</v>
      </c>
      <c r="L9" s="54" t="s">
        <v>89</v>
      </c>
      <c r="M9" s="48">
        <v>40</v>
      </c>
      <c r="N9" s="37">
        <f t="shared" si="2"/>
        <v>360</v>
      </c>
      <c r="O9" s="48"/>
      <c r="P9" s="40">
        <f t="shared" si="3"/>
        <v>0</v>
      </c>
      <c r="Q9" s="48"/>
      <c r="R9" s="37">
        <f aca="true" t="shared" si="6" ref="R9:R25">Q9*3</f>
        <v>0</v>
      </c>
      <c r="S9" s="48"/>
      <c r="T9" s="37">
        <f t="shared" si="4"/>
        <v>0</v>
      </c>
      <c r="U9" s="41">
        <f t="shared" si="5"/>
        <v>360</v>
      </c>
      <c r="V9" s="71" t="s">
        <v>406</v>
      </c>
      <c r="W9" s="51"/>
      <c r="X9" s="51"/>
      <c r="Y9" s="51"/>
      <c r="Z9" s="51"/>
      <c r="AA9" s="51"/>
      <c r="AB9" s="51"/>
      <c r="AC9" s="51"/>
      <c r="AD9" s="51"/>
      <c r="AE9" s="51"/>
      <c r="AF9" s="51"/>
      <c r="AG9" s="51"/>
      <c r="AH9" s="51"/>
      <c r="AI9" s="51"/>
      <c r="AJ9" s="51"/>
      <c r="AK9" s="51"/>
      <c r="AL9" s="51"/>
      <c r="AM9" s="51"/>
      <c r="AN9" s="51"/>
      <c r="AO9" s="51"/>
      <c r="AP9" s="51"/>
    </row>
    <row r="10" spans="1:22" ht="114.75" customHeight="1">
      <c r="A10" s="54">
        <v>7</v>
      </c>
      <c r="B10" s="54">
        <v>10836</v>
      </c>
      <c r="C10" s="36" t="s">
        <v>197</v>
      </c>
      <c r="D10" s="37" t="s">
        <v>96</v>
      </c>
      <c r="E10" s="54" t="s">
        <v>198</v>
      </c>
      <c r="F10" s="54">
        <v>103</v>
      </c>
      <c r="G10" s="54"/>
      <c r="H10" s="37">
        <v>4</v>
      </c>
      <c r="I10" s="38">
        <f t="shared" si="0"/>
        <v>200</v>
      </c>
      <c r="J10" s="37">
        <v>2</v>
      </c>
      <c r="K10" s="37">
        <f t="shared" si="1"/>
        <v>60</v>
      </c>
      <c r="L10" s="54" t="s">
        <v>89</v>
      </c>
      <c r="M10" s="37">
        <v>10</v>
      </c>
      <c r="N10" s="37">
        <f t="shared" si="2"/>
        <v>90</v>
      </c>
      <c r="O10" s="37"/>
      <c r="P10" s="40">
        <f t="shared" si="3"/>
        <v>0</v>
      </c>
      <c r="Q10" s="37"/>
      <c r="R10" s="37">
        <f t="shared" si="6"/>
        <v>0</v>
      </c>
      <c r="S10" s="37"/>
      <c r="T10" s="37">
        <f t="shared" si="4"/>
        <v>0</v>
      </c>
      <c r="U10" s="41">
        <f t="shared" si="5"/>
        <v>350</v>
      </c>
      <c r="V10" s="71" t="s">
        <v>379</v>
      </c>
    </row>
    <row r="11" spans="1:22" ht="24.75" customHeight="1">
      <c r="A11" s="54">
        <v>8</v>
      </c>
      <c r="B11" s="54">
        <v>10723</v>
      </c>
      <c r="C11" s="36" t="s">
        <v>251</v>
      </c>
      <c r="D11" s="37" t="s">
        <v>252</v>
      </c>
      <c r="E11" s="54" t="s">
        <v>253</v>
      </c>
      <c r="F11" s="54">
        <v>103</v>
      </c>
      <c r="G11" s="54"/>
      <c r="H11" s="37">
        <v>4</v>
      </c>
      <c r="I11" s="38">
        <f t="shared" si="0"/>
        <v>200</v>
      </c>
      <c r="J11" s="37"/>
      <c r="K11" s="37">
        <f t="shared" si="1"/>
        <v>0</v>
      </c>
      <c r="L11" s="54" t="s">
        <v>89</v>
      </c>
      <c r="M11" s="37"/>
      <c r="N11" s="37">
        <f t="shared" si="2"/>
        <v>0</v>
      </c>
      <c r="O11" s="37"/>
      <c r="P11" s="40">
        <f t="shared" si="3"/>
        <v>0</v>
      </c>
      <c r="Q11" s="37"/>
      <c r="R11" s="37">
        <f t="shared" si="6"/>
        <v>0</v>
      </c>
      <c r="S11" s="37">
        <v>75</v>
      </c>
      <c r="T11" s="37">
        <f t="shared" si="4"/>
        <v>150</v>
      </c>
      <c r="U11" s="41">
        <f t="shared" si="5"/>
        <v>350</v>
      </c>
      <c r="V11" s="71"/>
    </row>
    <row r="12" spans="1:42" s="52" customFormat="1" ht="18.75" customHeight="1">
      <c r="A12" s="54">
        <v>9</v>
      </c>
      <c r="B12" s="54">
        <v>10674</v>
      </c>
      <c r="C12" s="36" t="s">
        <v>276</v>
      </c>
      <c r="D12" s="37" t="s">
        <v>224</v>
      </c>
      <c r="E12" s="54" t="s">
        <v>277</v>
      </c>
      <c r="F12" s="54">
        <v>103</v>
      </c>
      <c r="G12" s="54">
        <v>104</v>
      </c>
      <c r="H12" s="37">
        <v>4</v>
      </c>
      <c r="I12" s="38">
        <f t="shared" si="0"/>
        <v>200</v>
      </c>
      <c r="J12" s="37"/>
      <c r="K12" s="37">
        <f t="shared" si="1"/>
        <v>0</v>
      </c>
      <c r="L12" s="54" t="s">
        <v>89</v>
      </c>
      <c r="M12" s="37"/>
      <c r="N12" s="37">
        <f t="shared" si="2"/>
        <v>0</v>
      </c>
      <c r="O12" s="37"/>
      <c r="P12" s="40">
        <f t="shared" si="3"/>
        <v>0</v>
      </c>
      <c r="Q12" s="37">
        <v>50</v>
      </c>
      <c r="R12" s="37">
        <f t="shared" si="6"/>
        <v>150</v>
      </c>
      <c r="S12" s="37"/>
      <c r="T12" s="37">
        <f t="shared" si="4"/>
        <v>0</v>
      </c>
      <c r="U12" s="41">
        <f t="shared" si="5"/>
        <v>350</v>
      </c>
      <c r="V12" s="71"/>
      <c r="W12" s="45"/>
      <c r="X12" s="45"/>
      <c r="Y12" s="45"/>
      <c r="Z12" s="45"/>
      <c r="AA12" s="45"/>
      <c r="AB12" s="45"/>
      <c r="AC12" s="45"/>
      <c r="AD12" s="45"/>
      <c r="AE12" s="45"/>
      <c r="AF12" s="45"/>
      <c r="AG12" s="45"/>
      <c r="AH12" s="45"/>
      <c r="AI12" s="45"/>
      <c r="AJ12" s="45"/>
      <c r="AK12" s="45"/>
      <c r="AL12" s="45"/>
      <c r="AM12" s="45"/>
      <c r="AN12" s="45"/>
      <c r="AO12" s="45"/>
      <c r="AP12" s="45"/>
    </row>
    <row r="13" spans="1:42" ht="12">
      <c r="A13" s="54">
        <v>10</v>
      </c>
      <c r="B13" s="55">
        <v>10861</v>
      </c>
      <c r="C13" s="50" t="s">
        <v>179</v>
      </c>
      <c r="D13" s="42" t="s">
        <v>36</v>
      </c>
      <c r="E13" s="55" t="s">
        <v>180</v>
      </c>
      <c r="F13" s="55">
        <v>103</v>
      </c>
      <c r="G13" s="55">
        <v>104</v>
      </c>
      <c r="H13" s="42">
        <v>4</v>
      </c>
      <c r="I13" s="38">
        <f t="shared" si="0"/>
        <v>200</v>
      </c>
      <c r="J13" s="42"/>
      <c r="K13" s="37">
        <f t="shared" si="1"/>
        <v>0</v>
      </c>
      <c r="L13" s="54" t="s">
        <v>89</v>
      </c>
      <c r="M13" s="42"/>
      <c r="N13" s="37">
        <f t="shared" si="2"/>
        <v>0</v>
      </c>
      <c r="O13" s="42"/>
      <c r="P13" s="40">
        <f t="shared" si="3"/>
        <v>0</v>
      </c>
      <c r="Q13" s="42"/>
      <c r="R13" s="37">
        <f t="shared" si="6"/>
        <v>0</v>
      </c>
      <c r="S13" s="42">
        <v>67</v>
      </c>
      <c r="T13" s="37">
        <f t="shared" si="4"/>
        <v>134</v>
      </c>
      <c r="U13" s="41">
        <f t="shared" si="5"/>
        <v>334</v>
      </c>
      <c r="V13" s="71"/>
      <c r="W13" s="51"/>
      <c r="X13" s="51"/>
      <c r="Y13" s="51"/>
      <c r="Z13" s="51"/>
      <c r="AA13" s="51"/>
      <c r="AB13" s="51"/>
      <c r="AC13" s="51"/>
      <c r="AD13" s="51"/>
      <c r="AE13" s="51"/>
      <c r="AF13" s="51"/>
      <c r="AG13" s="51"/>
      <c r="AH13" s="51"/>
      <c r="AI13" s="51"/>
      <c r="AJ13" s="51"/>
      <c r="AK13" s="51"/>
      <c r="AL13" s="51"/>
      <c r="AM13" s="51"/>
      <c r="AN13" s="51"/>
      <c r="AO13" s="51"/>
      <c r="AP13" s="51"/>
    </row>
    <row r="14" spans="1:22" ht="71.25" customHeight="1">
      <c r="A14" s="54">
        <v>11</v>
      </c>
      <c r="B14" s="54">
        <v>10802</v>
      </c>
      <c r="C14" s="36" t="s">
        <v>220</v>
      </c>
      <c r="D14" s="37" t="s">
        <v>454</v>
      </c>
      <c r="E14" s="54" t="s">
        <v>455</v>
      </c>
      <c r="F14" s="54">
        <v>103</v>
      </c>
      <c r="G14" s="54">
        <v>104</v>
      </c>
      <c r="H14" s="37">
        <v>4</v>
      </c>
      <c r="I14" s="38">
        <f t="shared" si="0"/>
        <v>200</v>
      </c>
      <c r="J14" s="37">
        <v>2</v>
      </c>
      <c r="K14" s="37">
        <f t="shared" si="1"/>
        <v>60</v>
      </c>
      <c r="L14" s="54" t="s">
        <v>89</v>
      </c>
      <c r="M14" s="37">
        <v>7</v>
      </c>
      <c r="N14" s="37">
        <f t="shared" si="2"/>
        <v>63</v>
      </c>
      <c r="O14" s="37"/>
      <c r="P14" s="40">
        <f t="shared" si="3"/>
        <v>0</v>
      </c>
      <c r="Q14" s="37"/>
      <c r="R14" s="37">
        <f t="shared" si="6"/>
        <v>0</v>
      </c>
      <c r="S14" s="37"/>
      <c r="T14" s="37">
        <f t="shared" si="4"/>
        <v>0</v>
      </c>
      <c r="U14" s="41">
        <f t="shared" si="5"/>
        <v>323</v>
      </c>
      <c r="V14" s="71" t="s">
        <v>435</v>
      </c>
    </row>
    <row r="15" spans="1:22" ht="24">
      <c r="A15" s="54">
        <v>12</v>
      </c>
      <c r="B15" s="54">
        <v>10909</v>
      </c>
      <c r="C15" s="36" t="s">
        <v>148</v>
      </c>
      <c r="D15" s="37" t="s">
        <v>36</v>
      </c>
      <c r="E15" s="54" t="s">
        <v>149</v>
      </c>
      <c r="F15" s="54">
        <v>103</v>
      </c>
      <c r="G15" s="54">
        <v>104</v>
      </c>
      <c r="H15" s="37">
        <v>4</v>
      </c>
      <c r="I15" s="38">
        <f t="shared" si="0"/>
        <v>200</v>
      </c>
      <c r="J15" s="37">
        <v>4</v>
      </c>
      <c r="K15" s="37">
        <f t="shared" si="1"/>
        <v>120</v>
      </c>
      <c r="L15" s="54" t="s">
        <v>89</v>
      </c>
      <c r="M15" s="37"/>
      <c r="N15" s="37">
        <f t="shared" si="2"/>
        <v>0</v>
      </c>
      <c r="O15" s="37"/>
      <c r="P15" s="40">
        <f t="shared" si="3"/>
        <v>0</v>
      </c>
      <c r="Q15" s="37"/>
      <c r="R15" s="37">
        <f t="shared" si="6"/>
        <v>0</v>
      </c>
      <c r="S15" s="37"/>
      <c r="T15" s="37">
        <f t="shared" si="4"/>
        <v>0</v>
      </c>
      <c r="U15" s="41">
        <f t="shared" si="5"/>
        <v>320</v>
      </c>
      <c r="V15" s="71"/>
    </row>
    <row r="16" spans="1:22" ht="24">
      <c r="A16" s="54">
        <v>13</v>
      </c>
      <c r="B16" s="54">
        <v>10816</v>
      </c>
      <c r="C16" s="36" t="s">
        <v>201</v>
      </c>
      <c r="D16" s="37" t="s">
        <v>122</v>
      </c>
      <c r="E16" s="54" t="s">
        <v>202</v>
      </c>
      <c r="F16" s="54">
        <v>103</v>
      </c>
      <c r="G16" s="54">
        <v>104</v>
      </c>
      <c r="H16" s="37">
        <v>4</v>
      </c>
      <c r="I16" s="38">
        <f t="shared" si="0"/>
        <v>200</v>
      </c>
      <c r="J16" s="37"/>
      <c r="K16" s="37">
        <f t="shared" si="1"/>
        <v>0</v>
      </c>
      <c r="L16" s="54" t="s">
        <v>89</v>
      </c>
      <c r="M16" s="37"/>
      <c r="N16" s="37">
        <f t="shared" si="2"/>
        <v>0</v>
      </c>
      <c r="O16" s="37"/>
      <c r="P16" s="40">
        <f t="shared" si="3"/>
        <v>0</v>
      </c>
      <c r="Q16" s="37"/>
      <c r="R16" s="37">
        <f t="shared" si="6"/>
        <v>0</v>
      </c>
      <c r="S16" s="37">
        <v>50</v>
      </c>
      <c r="T16" s="37">
        <f t="shared" si="4"/>
        <v>100</v>
      </c>
      <c r="U16" s="41">
        <f t="shared" si="5"/>
        <v>300</v>
      </c>
      <c r="V16" s="71"/>
    </row>
    <row r="17" spans="1:22" ht="12">
      <c r="A17" s="54">
        <v>14</v>
      </c>
      <c r="B17" s="54">
        <v>10776</v>
      </c>
      <c r="C17" s="36" t="s">
        <v>226</v>
      </c>
      <c r="D17" s="37" t="s">
        <v>55</v>
      </c>
      <c r="E17" s="54" t="s">
        <v>227</v>
      </c>
      <c r="F17" s="54">
        <v>103</v>
      </c>
      <c r="G17" s="54">
        <v>104</v>
      </c>
      <c r="H17" s="37"/>
      <c r="I17" s="38">
        <f t="shared" si="0"/>
        <v>0</v>
      </c>
      <c r="J17" s="37">
        <v>1</v>
      </c>
      <c r="K17" s="37">
        <f t="shared" si="1"/>
        <v>30</v>
      </c>
      <c r="L17" s="54" t="s">
        <v>89</v>
      </c>
      <c r="M17" s="37">
        <v>30</v>
      </c>
      <c r="N17" s="37">
        <f t="shared" si="2"/>
        <v>270</v>
      </c>
      <c r="O17" s="37"/>
      <c r="P17" s="40">
        <f t="shared" si="3"/>
        <v>0</v>
      </c>
      <c r="Q17" s="37"/>
      <c r="R17" s="37">
        <f t="shared" si="6"/>
        <v>0</v>
      </c>
      <c r="S17" s="37"/>
      <c r="T17" s="37">
        <f t="shared" si="4"/>
        <v>0</v>
      </c>
      <c r="U17" s="41">
        <f t="shared" si="5"/>
        <v>300</v>
      </c>
      <c r="V17" s="71"/>
    </row>
    <row r="18" spans="1:42" s="51" customFormat="1" ht="22.5" customHeight="1">
      <c r="A18" s="54">
        <v>15</v>
      </c>
      <c r="B18" s="68">
        <v>11005</v>
      </c>
      <c r="C18" s="36" t="s">
        <v>117</v>
      </c>
      <c r="D18" s="36" t="s">
        <v>106</v>
      </c>
      <c r="E18" s="68" t="s">
        <v>118</v>
      </c>
      <c r="F18" s="68">
        <v>103</v>
      </c>
      <c r="G18" s="68"/>
      <c r="H18" s="37">
        <v>4</v>
      </c>
      <c r="I18" s="38">
        <f t="shared" si="0"/>
        <v>200</v>
      </c>
      <c r="J18" s="37">
        <v>3</v>
      </c>
      <c r="K18" s="37">
        <f t="shared" si="1"/>
        <v>90</v>
      </c>
      <c r="L18" s="54" t="s">
        <v>89</v>
      </c>
      <c r="M18" s="37"/>
      <c r="N18" s="37">
        <f t="shared" si="2"/>
        <v>0</v>
      </c>
      <c r="O18" s="37"/>
      <c r="P18" s="40">
        <f t="shared" si="3"/>
        <v>0</v>
      </c>
      <c r="Q18" s="37"/>
      <c r="R18" s="37">
        <f t="shared" si="6"/>
        <v>0</v>
      </c>
      <c r="S18" s="37"/>
      <c r="T18" s="37">
        <f t="shared" si="4"/>
        <v>0</v>
      </c>
      <c r="U18" s="41">
        <f t="shared" si="5"/>
        <v>290</v>
      </c>
      <c r="V18" s="71"/>
      <c r="W18" s="45"/>
      <c r="X18" s="45"/>
      <c r="Y18" s="45"/>
      <c r="Z18" s="45"/>
      <c r="AA18" s="45"/>
      <c r="AB18" s="45"/>
      <c r="AC18" s="45"/>
      <c r="AD18" s="45"/>
      <c r="AE18" s="45"/>
      <c r="AF18" s="45"/>
      <c r="AG18" s="45"/>
      <c r="AH18" s="45"/>
      <c r="AI18" s="45"/>
      <c r="AJ18" s="45"/>
      <c r="AK18" s="45"/>
      <c r="AL18" s="45"/>
      <c r="AM18" s="45"/>
      <c r="AN18" s="45"/>
      <c r="AO18" s="45"/>
      <c r="AP18" s="45"/>
    </row>
    <row r="19" spans="1:22" ht="48.75" customHeight="1">
      <c r="A19" s="54">
        <v>16</v>
      </c>
      <c r="B19" s="54">
        <v>10650</v>
      </c>
      <c r="C19" s="36" t="s">
        <v>282</v>
      </c>
      <c r="D19" s="37" t="s">
        <v>122</v>
      </c>
      <c r="E19" s="54" t="s">
        <v>283</v>
      </c>
      <c r="F19" s="54">
        <v>103</v>
      </c>
      <c r="G19" s="54">
        <v>104</v>
      </c>
      <c r="H19" s="37">
        <v>4</v>
      </c>
      <c r="I19" s="38">
        <f>IF(H19=4,200,0)</f>
        <v>200</v>
      </c>
      <c r="J19" s="37">
        <v>3</v>
      </c>
      <c r="K19" s="37">
        <f>J19*30</f>
        <v>90</v>
      </c>
      <c r="L19" s="54" t="s">
        <v>89</v>
      </c>
      <c r="M19" s="37"/>
      <c r="N19" s="37">
        <f>M19*9</f>
        <v>0</v>
      </c>
      <c r="O19" s="37"/>
      <c r="P19" s="40">
        <f>O19*7</f>
        <v>0</v>
      </c>
      <c r="Q19" s="37"/>
      <c r="R19" s="37">
        <f>Q19*3</f>
        <v>0</v>
      </c>
      <c r="S19" s="37"/>
      <c r="T19" s="37">
        <f>S19*2</f>
        <v>0</v>
      </c>
      <c r="U19" s="41">
        <f>T19+R19+P19+N19+K19+I19</f>
        <v>290</v>
      </c>
      <c r="V19" s="71" t="s">
        <v>407</v>
      </c>
    </row>
    <row r="20" spans="1:22" ht="12">
      <c r="A20" s="54">
        <v>17</v>
      </c>
      <c r="B20" s="54">
        <v>10928</v>
      </c>
      <c r="C20" s="36" t="s">
        <v>144</v>
      </c>
      <c r="D20" s="37" t="s">
        <v>96</v>
      </c>
      <c r="E20" s="54" t="s">
        <v>145</v>
      </c>
      <c r="F20" s="54">
        <v>103</v>
      </c>
      <c r="G20" s="54">
        <v>104</v>
      </c>
      <c r="H20" s="37">
        <v>4</v>
      </c>
      <c r="I20" s="38">
        <f t="shared" si="0"/>
        <v>200</v>
      </c>
      <c r="J20" s="37">
        <v>3</v>
      </c>
      <c r="K20" s="37">
        <f t="shared" si="1"/>
        <v>90</v>
      </c>
      <c r="L20" s="54" t="s">
        <v>89</v>
      </c>
      <c r="M20" s="37"/>
      <c r="N20" s="37">
        <f t="shared" si="2"/>
        <v>0</v>
      </c>
      <c r="O20" s="37"/>
      <c r="P20" s="40">
        <f t="shared" si="3"/>
        <v>0</v>
      </c>
      <c r="Q20" s="37"/>
      <c r="R20" s="37">
        <f t="shared" si="6"/>
        <v>0</v>
      </c>
      <c r="S20" s="37"/>
      <c r="T20" s="37">
        <f t="shared" si="4"/>
        <v>0</v>
      </c>
      <c r="U20" s="41">
        <f t="shared" si="5"/>
        <v>290</v>
      </c>
      <c r="V20" s="71"/>
    </row>
    <row r="21" spans="1:22" ht="25.5" customHeight="1">
      <c r="A21" s="54">
        <v>18</v>
      </c>
      <c r="B21" s="54">
        <v>10864</v>
      </c>
      <c r="C21" s="36" t="s">
        <v>177</v>
      </c>
      <c r="D21" s="37" t="s">
        <v>45</v>
      </c>
      <c r="E21" s="54" t="s">
        <v>178</v>
      </c>
      <c r="F21" s="54">
        <v>103</v>
      </c>
      <c r="G21" s="54">
        <v>104</v>
      </c>
      <c r="H21" s="37">
        <v>4</v>
      </c>
      <c r="I21" s="38">
        <f t="shared" si="0"/>
        <v>200</v>
      </c>
      <c r="J21" s="37">
        <v>3</v>
      </c>
      <c r="K21" s="37">
        <f t="shared" si="1"/>
        <v>90</v>
      </c>
      <c r="L21" s="54" t="s">
        <v>89</v>
      </c>
      <c r="M21" s="37"/>
      <c r="N21" s="37">
        <f t="shared" si="2"/>
        <v>0</v>
      </c>
      <c r="O21" s="37"/>
      <c r="P21" s="40">
        <f t="shared" si="3"/>
        <v>0</v>
      </c>
      <c r="Q21" s="37"/>
      <c r="R21" s="37">
        <f t="shared" si="6"/>
        <v>0</v>
      </c>
      <c r="S21" s="37"/>
      <c r="T21" s="37">
        <f t="shared" si="4"/>
        <v>0</v>
      </c>
      <c r="U21" s="41">
        <f t="shared" si="5"/>
        <v>290</v>
      </c>
      <c r="V21" s="71"/>
    </row>
    <row r="22" spans="1:22" ht="12">
      <c r="A22" s="54">
        <v>19</v>
      </c>
      <c r="B22" s="55">
        <v>10851</v>
      </c>
      <c r="C22" s="50" t="s">
        <v>190</v>
      </c>
      <c r="D22" s="42" t="s">
        <v>93</v>
      </c>
      <c r="E22" s="55" t="s">
        <v>191</v>
      </c>
      <c r="F22" s="55">
        <v>103</v>
      </c>
      <c r="G22" s="55">
        <v>104</v>
      </c>
      <c r="H22" s="42">
        <v>4</v>
      </c>
      <c r="I22" s="38">
        <f t="shared" si="0"/>
        <v>200</v>
      </c>
      <c r="J22" s="42">
        <v>3</v>
      </c>
      <c r="K22" s="37">
        <f t="shared" si="1"/>
        <v>90</v>
      </c>
      <c r="L22" s="54" t="s">
        <v>89</v>
      </c>
      <c r="M22" s="42"/>
      <c r="N22" s="37">
        <f t="shared" si="2"/>
        <v>0</v>
      </c>
      <c r="O22" s="42"/>
      <c r="P22" s="40">
        <f t="shared" si="3"/>
        <v>0</v>
      </c>
      <c r="Q22" s="42"/>
      <c r="R22" s="37">
        <f t="shared" si="6"/>
        <v>0</v>
      </c>
      <c r="S22" s="42"/>
      <c r="T22" s="37">
        <f t="shared" si="4"/>
        <v>0</v>
      </c>
      <c r="U22" s="41">
        <f t="shared" si="5"/>
        <v>290</v>
      </c>
      <c r="V22" s="71"/>
    </row>
    <row r="23" spans="1:22" ht="12">
      <c r="A23" s="54">
        <v>20</v>
      </c>
      <c r="B23" s="54">
        <v>10807</v>
      </c>
      <c r="C23" s="36" t="s">
        <v>206</v>
      </c>
      <c r="D23" s="37" t="s">
        <v>63</v>
      </c>
      <c r="E23" s="54" t="s">
        <v>207</v>
      </c>
      <c r="F23" s="54">
        <v>103</v>
      </c>
      <c r="G23" s="54">
        <v>104</v>
      </c>
      <c r="H23" s="37">
        <v>4</v>
      </c>
      <c r="I23" s="38">
        <f t="shared" si="0"/>
        <v>200</v>
      </c>
      <c r="J23" s="37">
        <v>3</v>
      </c>
      <c r="K23" s="37">
        <f t="shared" si="1"/>
        <v>90</v>
      </c>
      <c r="L23" s="54" t="s">
        <v>89</v>
      </c>
      <c r="M23" s="37"/>
      <c r="N23" s="37">
        <f t="shared" si="2"/>
        <v>0</v>
      </c>
      <c r="O23" s="37"/>
      <c r="P23" s="40">
        <f t="shared" si="3"/>
        <v>0</v>
      </c>
      <c r="Q23" s="37"/>
      <c r="R23" s="37">
        <f t="shared" si="6"/>
        <v>0</v>
      </c>
      <c r="S23" s="37"/>
      <c r="T23" s="37">
        <f t="shared" si="4"/>
        <v>0</v>
      </c>
      <c r="U23" s="41">
        <f t="shared" si="5"/>
        <v>290</v>
      </c>
      <c r="V23" s="71"/>
    </row>
    <row r="24" spans="1:22" ht="103.5" customHeight="1">
      <c r="A24" s="54">
        <v>21</v>
      </c>
      <c r="B24" s="54">
        <v>10806</v>
      </c>
      <c r="C24" s="36" t="s">
        <v>208</v>
      </c>
      <c r="D24" s="37" t="s">
        <v>83</v>
      </c>
      <c r="E24" s="54" t="s">
        <v>209</v>
      </c>
      <c r="F24" s="54">
        <v>103</v>
      </c>
      <c r="G24" s="54">
        <v>104</v>
      </c>
      <c r="H24" s="37">
        <v>4</v>
      </c>
      <c r="I24" s="38">
        <f t="shared" si="0"/>
        <v>200</v>
      </c>
      <c r="J24" s="37">
        <v>3</v>
      </c>
      <c r="K24" s="37">
        <f t="shared" si="1"/>
        <v>90</v>
      </c>
      <c r="L24" s="54" t="s">
        <v>89</v>
      </c>
      <c r="M24" s="37"/>
      <c r="N24" s="37">
        <f t="shared" si="2"/>
        <v>0</v>
      </c>
      <c r="O24" s="37"/>
      <c r="P24" s="40">
        <f t="shared" si="3"/>
        <v>0</v>
      </c>
      <c r="Q24" s="37"/>
      <c r="R24" s="37">
        <f t="shared" si="6"/>
        <v>0</v>
      </c>
      <c r="S24" s="37"/>
      <c r="T24" s="37">
        <f t="shared" si="4"/>
        <v>0</v>
      </c>
      <c r="U24" s="41">
        <f t="shared" si="5"/>
        <v>290</v>
      </c>
      <c r="V24" s="71" t="s">
        <v>429</v>
      </c>
    </row>
    <row r="25" spans="1:22" ht="24" customHeight="1">
      <c r="A25" s="54">
        <v>22</v>
      </c>
      <c r="B25" s="54">
        <v>10712</v>
      </c>
      <c r="C25" s="36" t="s">
        <v>256</v>
      </c>
      <c r="D25" s="37" t="s">
        <v>65</v>
      </c>
      <c r="E25" s="54" t="s">
        <v>257</v>
      </c>
      <c r="F25" s="54">
        <v>103</v>
      </c>
      <c r="G25" s="54">
        <v>104</v>
      </c>
      <c r="H25" s="37">
        <v>4</v>
      </c>
      <c r="I25" s="38">
        <f t="shared" si="0"/>
        <v>200</v>
      </c>
      <c r="J25" s="37">
        <v>3</v>
      </c>
      <c r="K25" s="37">
        <f t="shared" si="1"/>
        <v>90</v>
      </c>
      <c r="L25" s="54" t="s">
        <v>89</v>
      </c>
      <c r="M25" s="37"/>
      <c r="N25" s="37">
        <f t="shared" si="2"/>
        <v>0</v>
      </c>
      <c r="O25" s="37"/>
      <c r="P25" s="40">
        <f t="shared" si="3"/>
        <v>0</v>
      </c>
      <c r="Q25" s="37"/>
      <c r="R25" s="37">
        <f t="shared" si="6"/>
        <v>0</v>
      </c>
      <c r="S25" s="42"/>
      <c r="T25" s="37">
        <f t="shared" si="4"/>
        <v>0</v>
      </c>
      <c r="U25" s="41">
        <f t="shared" si="5"/>
        <v>290</v>
      </c>
      <c r="V25" s="71"/>
    </row>
    <row r="26" spans="1:22" ht="21.75" customHeight="1">
      <c r="A26" s="54">
        <v>23</v>
      </c>
      <c r="B26" s="54">
        <v>10539</v>
      </c>
      <c r="C26" s="36" t="s">
        <v>306</v>
      </c>
      <c r="D26" s="37" t="s">
        <v>86</v>
      </c>
      <c r="E26" s="54" t="s">
        <v>307</v>
      </c>
      <c r="F26" s="54">
        <v>103</v>
      </c>
      <c r="G26" s="54">
        <v>104</v>
      </c>
      <c r="H26" s="37">
        <v>4</v>
      </c>
      <c r="I26" s="38">
        <f t="shared" si="0"/>
        <v>200</v>
      </c>
      <c r="J26" s="37">
        <v>3</v>
      </c>
      <c r="K26" s="37">
        <f t="shared" si="1"/>
        <v>90</v>
      </c>
      <c r="L26" s="54" t="s">
        <v>89</v>
      </c>
      <c r="M26" s="37"/>
      <c r="N26" s="37">
        <f t="shared" si="2"/>
        <v>0</v>
      </c>
      <c r="O26" s="37"/>
      <c r="P26" s="40">
        <f t="shared" si="3"/>
        <v>0</v>
      </c>
      <c r="Q26" s="37"/>
      <c r="R26" s="37"/>
      <c r="S26" s="37"/>
      <c r="T26" s="37">
        <f t="shared" si="4"/>
        <v>0</v>
      </c>
      <c r="U26" s="41">
        <f t="shared" si="5"/>
        <v>290</v>
      </c>
      <c r="V26" s="71"/>
    </row>
    <row r="27" spans="1:42" ht="25.5" customHeight="1">
      <c r="A27" s="54">
        <v>24</v>
      </c>
      <c r="B27" s="55">
        <v>10531</v>
      </c>
      <c r="C27" s="50" t="s">
        <v>312</v>
      </c>
      <c r="D27" s="42" t="s">
        <v>96</v>
      </c>
      <c r="E27" s="55" t="s">
        <v>313</v>
      </c>
      <c r="F27" s="55">
        <v>103</v>
      </c>
      <c r="G27" s="55"/>
      <c r="H27" s="42">
        <v>4</v>
      </c>
      <c r="I27" s="38">
        <f t="shared" si="0"/>
        <v>200</v>
      </c>
      <c r="J27" s="42">
        <v>3</v>
      </c>
      <c r="K27" s="37">
        <f t="shared" si="1"/>
        <v>90</v>
      </c>
      <c r="L27" s="54" t="s">
        <v>89</v>
      </c>
      <c r="M27" s="42"/>
      <c r="N27" s="37">
        <f t="shared" si="2"/>
        <v>0</v>
      </c>
      <c r="O27" s="42"/>
      <c r="P27" s="40">
        <f t="shared" si="3"/>
        <v>0</v>
      </c>
      <c r="Q27" s="42"/>
      <c r="R27" s="42"/>
      <c r="S27" s="42"/>
      <c r="T27" s="37">
        <f t="shared" si="4"/>
        <v>0</v>
      </c>
      <c r="U27" s="41">
        <f t="shared" si="5"/>
        <v>290</v>
      </c>
      <c r="V27" s="71"/>
      <c r="W27" s="51"/>
      <c r="X27" s="51"/>
      <c r="Y27" s="51"/>
      <c r="Z27" s="51"/>
      <c r="AA27" s="51"/>
      <c r="AB27" s="51"/>
      <c r="AC27" s="51"/>
      <c r="AD27" s="51"/>
      <c r="AE27" s="51"/>
      <c r="AF27" s="51"/>
      <c r="AG27" s="51"/>
      <c r="AH27" s="51"/>
      <c r="AI27" s="51"/>
      <c r="AJ27" s="51"/>
      <c r="AK27" s="51"/>
      <c r="AL27" s="51"/>
      <c r="AM27" s="51"/>
      <c r="AN27" s="51"/>
      <c r="AO27" s="51"/>
      <c r="AP27" s="51"/>
    </row>
    <row r="28" spans="1:22" ht="15" customHeight="1">
      <c r="A28" s="54">
        <v>25</v>
      </c>
      <c r="B28" s="54">
        <v>10524</v>
      </c>
      <c r="C28" s="36" t="s">
        <v>322</v>
      </c>
      <c r="D28" s="37" t="s">
        <v>93</v>
      </c>
      <c r="E28" s="54" t="s">
        <v>323</v>
      </c>
      <c r="F28" s="54">
        <v>103</v>
      </c>
      <c r="G28" s="54">
        <v>104</v>
      </c>
      <c r="H28" s="37">
        <v>4</v>
      </c>
      <c r="I28" s="38">
        <f t="shared" si="0"/>
        <v>200</v>
      </c>
      <c r="J28" s="37">
        <v>3</v>
      </c>
      <c r="K28" s="37">
        <f t="shared" si="1"/>
        <v>90</v>
      </c>
      <c r="L28" s="54" t="s">
        <v>89</v>
      </c>
      <c r="M28" s="37"/>
      <c r="N28" s="37">
        <f t="shared" si="2"/>
        <v>0</v>
      </c>
      <c r="O28" s="37"/>
      <c r="P28" s="40">
        <f t="shared" si="3"/>
        <v>0</v>
      </c>
      <c r="Q28" s="37"/>
      <c r="R28" s="37"/>
      <c r="S28" s="37"/>
      <c r="T28" s="37">
        <f t="shared" si="4"/>
        <v>0</v>
      </c>
      <c r="U28" s="41">
        <f t="shared" si="5"/>
        <v>290</v>
      </c>
      <c r="V28" s="71"/>
    </row>
    <row r="29" spans="1:22" ht="14.25" customHeight="1">
      <c r="A29" s="54">
        <v>26</v>
      </c>
      <c r="B29" s="54">
        <v>10458</v>
      </c>
      <c r="C29" s="36" t="s">
        <v>332</v>
      </c>
      <c r="D29" s="37" t="s">
        <v>36</v>
      </c>
      <c r="E29" s="54" t="s">
        <v>333</v>
      </c>
      <c r="F29" s="54">
        <v>103</v>
      </c>
      <c r="G29" s="54">
        <v>104</v>
      </c>
      <c r="H29" s="37">
        <v>4</v>
      </c>
      <c r="I29" s="38">
        <f t="shared" si="0"/>
        <v>200</v>
      </c>
      <c r="J29" s="37">
        <v>3</v>
      </c>
      <c r="K29" s="37">
        <f t="shared" si="1"/>
        <v>90</v>
      </c>
      <c r="L29" s="54" t="s">
        <v>89</v>
      </c>
      <c r="M29" s="37"/>
      <c r="N29" s="37">
        <f t="shared" si="2"/>
        <v>0</v>
      </c>
      <c r="O29" s="37"/>
      <c r="P29" s="40">
        <f t="shared" si="3"/>
        <v>0</v>
      </c>
      <c r="Q29" s="37"/>
      <c r="R29" s="37"/>
      <c r="S29" s="37"/>
      <c r="T29" s="37">
        <f t="shared" si="4"/>
        <v>0</v>
      </c>
      <c r="U29" s="41">
        <f t="shared" si="5"/>
        <v>290</v>
      </c>
      <c r="V29" s="71"/>
    </row>
    <row r="30" spans="1:22" ht="24">
      <c r="A30" s="54">
        <v>27</v>
      </c>
      <c r="B30" s="55">
        <v>10353</v>
      </c>
      <c r="C30" s="50" t="s">
        <v>340</v>
      </c>
      <c r="D30" s="42" t="s">
        <v>93</v>
      </c>
      <c r="E30" s="55" t="s">
        <v>341</v>
      </c>
      <c r="F30" s="55">
        <v>103</v>
      </c>
      <c r="G30" s="55">
        <v>104</v>
      </c>
      <c r="H30" s="42">
        <v>4</v>
      </c>
      <c r="I30" s="38">
        <f t="shared" si="0"/>
        <v>200</v>
      </c>
      <c r="J30" s="42">
        <v>3</v>
      </c>
      <c r="K30" s="37">
        <f t="shared" si="1"/>
        <v>90</v>
      </c>
      <c r="L30" s="54" t="s">
        <v>89</v>
      </c>
      <c r="M30" s="42"/>
      <c r="N30" s="37">
        <f t="shared" si="2"/>
        <v>0</v>
      </c>
      <c r="O30" s="42"/>
      <c r="P30" s="40">
        <f t="shared" si="3"/>
        <v>0</v>
      </c>
      <c r="Q30" s="42"/>
      <c r="R30" s="42"/>
      <c r="S30" s="42"/>
      <c r="T30" s="37">
        <f t="shared" si="4"/>
        <v>0</v>
      </c>
      <c r="U30" s="41">
        <f t="shared" si="5"/>
        <v>290</v>
      </c>
      <c r="V30" s="71"/>
    </row>
    <row r="31" spans="1:22" ht="24">
      <c r="A31" s="54">
        <v>28</v>
      </c>
      <c r="B31" s="54">
        <v>10267</v>
      </c>
      <c r="C31" s="36" t="s">
        <v>355</v>
      </c>
      <c r="D31" s="37" t="s">
        <v>252</v>
      </c>
      <c r="E31" s="54" t="s">
        <v>356</v>
      </c>
      <c r="F31" s="54">
        <v>103</v>
      </c>
      <c r="G31" s="54">
        <v>104</v>
      </c>
      <c r="H31" s="37">
        <v>4</v>
      </c>
      <c r="I31" s="38">
        <f t="shared" si="0"/>
        <v>200</v>
      </c>
      <c r="J31" s="37">
        <v>3</v>
      </c>
      <c r="K31" s="37">
        <f t="shared" si="1"/>
        <v>90</v>
      </c>
      <c r="L31" s="54" t="s">
        <v>89</v>
      </c>
      <c r="M31" s="37"/>
      <c r="N31" s="37">
        <f t="shared" si="2"/>
        <v>0</v>
      </c>
      <c r="O31" s="37"/>
      <c r="P31" s="40">
        <f t="shared" si="3"/>
        <v>0</v>
      </c>
      <c r="Q31" s="37"/>
      <c r="R31" s="37"/>
      <c r="S31" s="37"/>
      <c r="T31" s="37">
        <f t="shared" si="4"/>
        <v>0</v>
      </c>
      <c r="U31" s="41">
        <f t="shared" si="5"/>
        <v>290</v>
      </c>
      <c r="V31" s="71"/>
    </row>
    <row r="32" spans="1:22" ht="12">
      <c r="A32" s="54">
        <v>29</v>
      </c>
      <c r="B32" s="68">
        <v>10527</v>
      </c>
      <c r="C32" s="36" t="s">
        <v>105</v>
      </c>
      <c r="D32" s="36" t="s">
        <v>106</v>
      </c>
      <c r="E32" s="68" t="s">
        <v>107</v>
      </c>
      <c r="F32" s="68">
        <v>104</v>
      </c>
      <c r="G32" s="68">
        <v>103</v>
      </c>
      <c r="H32" s="36">
        <v>4</v>
      </c>
      <c r="I32" s="36">
        <f t="shared" si="0"/>
        <v>200</v>
      </c>
      <c r="J32" s="36">
        <v>3</v>
      </c>
      <c r="K32" s="36">
        <f t="shared" si="1"/>
        <v>90</v>
      </c>
      <c r="L32" s="68" t="s">
        <v>89</v>
      </c>
      <c r="M32" s="36"/>
      <c r="N32" s="36">
        <f t="shared" si="2"/>
        <v>0</v>
      </c>
      <c r="O32" s="36"/>
      <c r="P32" s="36"/>
      <c r="Q32" s="36"/>
      <c r="R32" s="36"/>
      <c r="S32" s="36"/>
      <c r="T32" s="36"/>
      <c r="U32" s="35">
        <f t="shared" si="5"/>
        <v>290</v>
      </c>
      <c r="V32" s="71"/>
    </row>
    <row r="33" spans="1:42" ht="99" customHeight="1">
      <c r="A33" s="54">
        <v>30</v>
      </c>
      <c r="B33" s="68">
        <v>10777</v>
      </c>
      <c r="C33" s="36" t="s">
        <v>95</v>
      </c>
      <c r="D33" s="36" t="s">
        <v>96</v>
      </c>
      <c r="E33" s="68" t="s">
        <v>97</v>
      </c>
      <c r="F33" s="68">
        <v>104</v>
      </c>
      <c r="G33" s="68">
        <v>103</v>
      </c>
      <c r="H33" s="36"/>
      <c r="I33" s="36">
        <f t="shared" si="0"/>
        <v>0</v>
      </c>
      <c r="J33" s="36"/>
      <c r="K33" s="36">
        <f t="shared" si="1"/>
        <v>0</v>
      </c>
      <c r="L33" s="68" t="s">
        <v>89</v>
      </c>
      <c r="M33" s="36">
        <v>32</v>
      </c>
      <c r="N33" s="36">
        <f t="shared" si="2"/>
        <v>288</v>
      </c>
      <c r="O33" s="36"/>
      <c r="P33" s="36">
        <f aca="true" t="shared" si="7" ref="P33:P56">O33*7</f>
        <v>0</v>
      </c>
      <c r="Q33" s="36"/>
      <c r="R33" s="36"/>
      <c r="S33" s="36"/>
      <c r="T33" s="36">
        <f aca="true" t="shared" si="8" ref="T33:T56">S33*2</f>
        <v>0</v>
      </c>
      <c r="U33" s="35">
        <f t="shared" si="5"/>
        <v>288</v>
      </c>
      <c r="V33" s="71" t="s">
        <v>408</v>
      </c>
      <c r="W33" s="56"/>
      <c r="X33" s="56"/>
      <c r="Y33" s="56"/>
      <c r="Z33" s="56"/>
      <c r="AA33" s="56"/>
      <c r="AB33" s="56"/>
      <c r="AC33" s="56"/>
      <c r="AD33" s="56"/>
      <c r="AE33" s="56"/>
      <c r="AF33" s="56"/>
      <c r="AG33" s="56"/>
      <c r="AH33" s="56"/>
      <c r="AI33" s="56"/>
      <c r="AJ33" s="56"/>
      <c r="AK33" s="56"/>
      <c r="AL33" s="56"/>
      <c r="AM33" s="56"/>
      <c r="AN33" s="56"/>
      <c r="AO33" s="56"/>
      <c r="AP33" s="56"/>
    </row>
    <row r="34" spans="1:22" ht="135" customHeight="1">
      <c r="A34" s="54">
        <v>31</v>
      </c>
      <c r="B34" s="54">
        <v>10779</v>
      </c>
      <c r="C34" s="36" t="s">
        <v>222</v>
      </c>
      <c r="D34" s="37" t="s">
        <v>55</v>
      </c>
      <c r="E34" s="54" t="s">
        <v>223</v>
      </c>
      <c r="F34" s="54">
        <v>103</v>
      </c>
      <c r="G34" s="54">
        <v>104</v>
      </c>
      <c r="H34" s="37"/>
      <c r="I34" s="38">
        <f t="shared" si="0"/>
        <v>0</v>
      </c>
      <c r="J34" s="37">
        <v>1</v>
      </c>
      <c r="K34" s="37">
        <f t="shared" si="1"/>
        <v>30</v>
      </c>
      <c r="L34" s="54" t="s">
        <v>89</v>
      </c>
      <c r="M34" s="37">
        <v>13</v>
      </c>
      <c r="N34" s="37">
        <f t="shared" si="2"/>
        <v>117</v>
      </c>
      <c r="O34" s="37"/>
      <c r="P34" s="40">
        <f t="shared" si="7"/>
        <v>0</v>
      </c>
      <c r="Q34" s="37"/>
      <c r="R34" s="37">
        <f aca="true" t="shared" si="9" ref="R34:R51">Q34*3</f>
        <v>0</v>
      </c>
      <c r="S34" s="37">
        <v>67</v>
      </c>
      <c r="T34" s="37">
        <f t="shared" si="8"/>
        <v>134</v>
      </c>
      <c r="U34" s="41">
        <f t="shared" si="5"/>
        <v>281</v>
      </c>
      <c r="V34" s="71" t="s">
        <v>409</v>
      </c>
    </row>
    <row r="35" spans="1:42" s="51" customFormat="1" ht="66" customHeight="1">
      <c r="A35" s="54">
        <v>32</v>
      </c>
      <c r="B35" s="54">
        <v>10804</v>
      </c>
      <c r="C35" s="36" t="s">
        <v>210</v>
      </c>
      <c r="D35" s="37" t="s">
        <v>93</v>
      </c>
      <c r="E35" s="54" t="s">
        <v>211</v>
      </c>
      <c r="F35" s="54">
        <v>103</v>
      </c>
      <c r="G35" s="54">
        <v>104</v>
      </c>
      <c r="H35" s="37"/>
      <c r="I35" s="38">
        <f t="shared" si="0"/>
        <v>0</v>
      </c>
      <c r="J35" s="37">
        <v>3</v>
      </c>
      <c r="K35" s="37">
        <f t="shared" si="1"/>
        <v>90</v>
      </c>
      <c r="L35" s="54" t="s">
        <v>89</v>
      </c>
      <c r="M35" s="37">
        <v>20</v>
      </c>
      <c r="N35" s="37">
        <f t="shared" si="2"/>
        <v>180</v>
      </c>
      <c r="O35" s="37"/>
      <c r="P35" s="40">
        <f t="shared" si="7"/>
        <v>0</v>
      </c>
      <c r="Q35" s="37"/>
      <c r="R35" s="37">
        <f t="shared" si="9"/>
        <v>0</v>
      </c>
      <c r="S35" s="37"/>
      <c r="T35" s="37">
        <f t="shared" si="8"/>
        <v>0</v>
      </c>
      <c r="U35" s="41">
        <f t="shared" si="5"/>
        <v>270</v>
      </c>
      <c r="V35" s="71" t="s">
        <v>436</v>
      </c>
      <c r="W35" s="45"/>
      <c r="X35" s="45"/>
      <c r="Y35" s="45"/>
      <c r="Z35" s="45"/>
      <c r="AA35" s="45"/>
      <c r="AB35" s="45"/>
      <c r="AC35" s="45"/>
      <c r="AD35" s="45"/>
      <c r="AE35" s="45"/>
      <c r="AF35" s="45"/>
      <c r="AG35" s="45"/>
      <c r="AH35" s="45"/>
      <c r="AI35" s="45"/>
      <c r="AJ35" s="45"/>
      <c r="AK35" s="45"/>
      <c r="AL35" s="45"/>
      <c r="AM35" s="45"/>
      <c r="AN35" s="45"/>
      <c r="AO35" s="45"/>
      <c r="AP35" s="45"/>
    </row>
    <row r="36" spans="1:22" ht="24" customHeight="1">
      <c r="A36" s="54">
        <v>33</v>
      </c>
      <c r="B36" s="54">
        <v>10761</v>
      </c>
      <c r="C36" s="36" t="s">
        <v>124</v>
      </c>
      <c r="D36" s="37" t="s">
        <v>55</v>
      </c>
      <c r="E36" s="54" t="s">
        <v>125</v>
      </c>
      <c r="F36" s="54">
        <v>103</v>
      </c>
      <c r="G36" s="54"/>
      <c r="H36" s="37">
        <v>4</v>
      </c>
      <c r="I36" s="38">
        <f aca="true" t="shared" si="10" ref="I36:I67">IF(H36=4,200,0)</f>
        <v>200</v>
      </c>
      <c r="J36" s="37">
        <v>2</v>
      </c>
      <c r="K36" s="37">
        <f aca="true" t="shared" si="11" ref="K36:K67">J36*30</f>
        <v>60</v>
      </c>
      <c r="L36" s="54" t="s">
        <v>89</v>
      </c>
      <c r="M36" s="37"/>
      <c r="N36" s="37">
        <f aca="true" t="shared" si="12" ref="N36:N67">M36*9</f>
        <v>0</v>
      </c>
      <c r="O36" s="37"/>
      <c r="P36" s="40">
        <f t="shared" si="7"/>
        <v>0</v>
      </c>
      <c r="Q36" s="37"/>
      <c r="R36" s="37">
        <f t="shared" si="9"/>
        <v>0</v>
      </c>
      <c r="S36" s="37"/>
      <c r="T36" s="37">
        <f t="shared" si="8"/>
        <v>0</v>
      </c>
      <c r="U36" s="41">
        <f aca="true" t="shared" si="13" ref="U36:U67">T36+R36+P36+N36+K36+I36</f>
        <v>260</v>
      </c>
      <c r="V36" s="71"/>
    </row>
    <row r="37" spans="1:22" ht="24" customHeight="1">
      <c r="A37" s="54">
        <v>34</v>
      </c>
      <c r="B37" s="55">
        <v>10950</v>
      </c>
      <c r="C37" s="50" t="s">
        <v>138</v>
      </c>
      <c r="D37" s="42" t="s">
        <v>96</v>
      </c>
      <c r="E37" s="55" t="s">
        <v>139</v>
      </c>
      <c r="F37" s="55">
        <v>103</v>
      </c>
      <c r="G37" s="55">
        <v>104</v>
      </c>
      <c r="H37" s="42">
        <v>4</v>
      </c>
      <c r="I37" s="38">
        <f t="shared" si="10"/>
        <v>200</v>
      </c>
      <c r="J37" s="42">
        <v>2</v>
      </c>
      <c r="K37" s="37">
        <f t="shared" si="11"/>
        <v>60</v>
      </c>
      <c r="L37" s="54" t="s">
        <v>89</v>
      </c>
      <c r="M37" s="42"/>
      <c r="N37" s="37">
        <f t="shared" si="12"/>
        <v>0</v>
      </c>
      <c r="O37" s="42"/>
      <c r="P37" s="40">
        <f t="shared" si="7"/>
        <v>0</v>
      </c>
      <c r="Q37" s="42"/>
      <c r="R37" s="37">
        <f t="shared" si="9"/>
        <v>0</v>
      </c>
      <c r="S37" s="42"/>
      <c r="T37" s="37">
        <f t="shared" si="8"/>
        <v>0</v>
      </c>
      <c r="U37" s="41">
        <f t="shared" si="13"/>
        <v>260</v>
      </c>
      <c r="V37" s="71"/>
    </row>
    <row r="38" spans="1:22" ht="12">
      <c r="A38" s="54">
        <v>35</v>
      </c>
      <c r="B38" s="54">
        <v>10942</v>
      </c>
      <c r="C38" s="36" t="s">
        <v>140</v>
      </c>
      <c r="D38" s="37" t="s">
        <v>45</v>
      </c>
      <c r="E38" s="54" t="s">
        <v>141</v>
      </c>
      <c r="F38" s="54">
        <v>103</v>
      </c>
      <c r="G38" s="54">
        <v>104</v>
      </c>
      <c r="H38" s="37">
        <v>4</v>
      </c>
      <c r="I38" s="38">
        <f t="shared" si="10"/>
        <v>200</v>
      </c>
      <c r="J38" s="37">
        <v>2</v>
      </c>
      <c r="K38" s="37">
        <f t="shared" si="11"/>
        <v>60</v>
      </c>
      <c r="L38" s="54" t="s">
        <v>89</v>
      </c>
      <c r="M38" s="37"/>
      <c r="N38" s="37">
        <f t="shared" si="12"/>
        <v>0</v>
      </c>
      <c r="O38" s="37"/>
      <c r="P38" s="40">
        <f t="shared" si="7"/>
        <v>0</v>
      </c>
      <c r="Q38" s="37"/>
      <c r="R38" s="37">
        <f t="shared" si="9"/>
        <v>0</v>
      </c>
      <c r="S38" s="37"/>
      <c r="T38" s="37">
        <f t="shared" si="8"/>
        <v>0</v>
      </c>
      <c r="U38" s="41">
        <f t="shared" si="13"/>
        <v>260</v>
      </c>
      <c r="V38" s="71"/>
    </row>
    <row r="39" spans="1:42" ht="114" customHeight="1">
      <c r="A39" s="54">
        <v>36</v>
      </c>
      <c r="B39" s="55">
        <v>10925</v>
      </c>
      <c r="C39" s="50" t="s">
        <v>146</v>
      </c>
      <c r="D39" s="42" t="s">
        <v>36</v>
      </c>
      <c r="E39" s="55" t="s">
        <v>147</v>
      </c>
      <c r="F39" s="55">
        <v>103</v>
      </c>
      <c r="G39" s="55">
        <v>104</v>
      </c>
      <c r="H39" s="42">
        <v>4</v>
      </c>
      <c r="I39" s="38">
        <f t="shared" si="10"/>
        <v>200</v>
      </c>
      <c r="J39" s="42">
        <v>2</v>
      </c>
      <c r="K39" s="37">
        <f t="shared" si="11"/>
        <v>60</v>
      </c>
      <c r="L39" s="54" t="s">
        <v>89</v>
      </c>
      <c r="M39" s="42"/>
      <c r="N39" s="37">
        <f t="shared" si="12"/>
        <v>0</v>
      </c>
      <c r="O39" s="42"/>
      <c r="P39" s="40">
        <f t="shared" si="7"/>
        <v>0</v>
      </c>
      <c r="Q39" s="42"/>
      <c r="R39" s="37">
        <f t="shared" si="9"/>
        <v>0</v>
      </c>
      <c r="S39" s="42"/>
      <c r="T39" s="37">
        <f t="shared" si="8"/>
        <v>0</v>
      </c>
      <c r="U39" s="41">
        <f t="shared" si="13"/>
        <v>260</v>
      </c>
      <c r="V39" s="71" t="s">
        <v>410</v>
      </c>
      <c r="W39" s="51"/>
      <c r="X39" s="51"/>
      <c r="Y39" s="51"/>
      <c r="Z39" s="51"/>
      <c r="AA39" s="51"/>
      <c r="AB39" s="51"/>
      <c r="AC39" s="51"/>
      <c r="AD39" s="51"/>
      <c r="AE39" s="51"/>
      <c r="AF39" s="51"/>
      <c r="AG39" s="51"/>
      <c r="AH39" s="51"/>
      <c r="AI39" s="51"/>
      <c r="AJ39" s="51"/>
      <c r="AK39" s="51"/>
      <c r="AL39" s="51"/>
      <c r="AM39" s="51"/>
      <c r="AN39" s="51"/>
      <c r="AO39" s="51"/>
      <c r="AP39" s="51"/>
    </row>
    <row r="40" spans="1:22" ht="22.5" customHeight="1">
      <c r="A40" s="54">
        <v>37</v>
      </c>
      <c r="B40" s="54">
        <v>10882</v>
      </c>
      <c r="C40" s="36" t="s">
        <v>165</v>
      </c>
      <c r="D40" s="37" t="s">
        <v>55</v>
      </c>
      <c r="E40" s="54" t="s">
        <v>166</v>
      </c>
      <c r="F40" s="54">
        <v>103</v>
      </c>
      <c r="G40" s="54">
        <v>104</v>
      </c>
      <c r="H40" s="37">
        <v>4</v>
      </c>
      <c r="I40" s="38">
        <f t="shared" si="10"/>
        <v>200</v>
      </c>
      <c r="J40" s="37">
        <v>2</v>
      </c>
      <c r="K40" s="37">
        <f t="shared" si="11"/>
        <v>60</v>
      </c>
      <c r="L40" s="54" t="s">
        <v>89</v>
      </c>
      <c r="M40" s="37"/>
      <c r="N40" s="37">
        <f t="shared" si="12"/>
        <v>0</v>
      </c>
      <c r="O40" s="37"/>
      <c r="P40" s="40">
        <f t="shared" si="7"/>
        <v>0</v>
      </c>
      <c r="Q40" s="37"/>
      <c r="R40" s="37">
        <f t="shared" si="9"/>
        <v>0</v>
      </c>
      <c r="S40" s="37"/>
      <c r="T40" s="37">
        <f t="shared" si="8"/>
        <v>0</v>
      </c>
      <c r="U40" s="41">
        <f t="shared" si="13"/>
        <v>260</v>
      </c>
      <c r="V40" s="71"/>
    </row>
    <row r="41" spans="1:22" ht="12">
      <c r="A41" s="54">
        <v>38</v>
      </c>
      <c r="B41" s="54">
        <v>10879</v>
      </c>
      <c r="C41" s="36" t="s">
        <v>169</v>
      </c>
      <c r="D41" s="37" t="s">
        <v>134</v>
      </c>
      <c r="E41" s="54" t="s">
        <v>170</v>
      </c>
      <c r="F41" s="54">
        <v>103</v>
      </c>
      <c r="G41" s="54">
        <v>104</v>
      </c>
      <c r="H41" s="37">
        <v>4</v>
      </c>
      <c r="I41" s="38">
        <f t="shared" si="10"/>
        <v>200</v>
      </c>
      <c r="J41" s="37">
        <v>2</v>
      </c>
      <c r="K41" s="37">
        <f t="shared" si="11"/>
        <v>60</v>
      </c>
      <c r="L41" s="54" t="s">
        <v>89</v>
      </c>
      <c r="M41" s="37"/>
      <c r="N41" s="37">
        <f t="shared" si="12"/>
        <v>0</v>
      </c>
      <c r="O41" s="37"/>
      <c r="P41" s="40">
        <f t="shared" si="7"/>
        <v>0</v>
      </c>
      <c r="Q41" s="37"/>
      <c r="R41" s="37">
        <f t="shared" si="9"/>
        <v>0</v>
      </c>
      <c r="S41" s="37"/>
      <c r="T41" s="37">
        <f t="shared" si="8"/>
        <v>0</v>
      </c>
      <c r="U41" s="41">
        <f t="shared" si="13"/>
        <v>260</v>
      </c>
      <c r="V41" s="71"/>
    </row>
    <row r="42" spans="1:22" ht="12">
      <c r="A42" s="54">
        <v>39</v>
      </c>
      <c r="B42" s="54">
        <v>10866</v>
      </c>
      <c r="C42" s="36" t="s">
        <v>173</v>
      </c>
      <c r="D42" s="37" t="s">
        <v>122</v>
      </c>
      <c r="E42" s="54" t="s">
        <v>174</v>
      </c>
      <c r="F42" s="54">
        <v>103</v>
      </c>
      <c r="G42" s="54">
        <v>104</v>
      </c>
      <c r="H42" s="37">
        <v>4</v>
      </c>
      <c r="I42" s="38">
        <f t="shared" si="10"/>
        <v>200</v>
      </c>
      <c r="J42" s="37">
        <v>2</v>
      </c>
      <c r="K42" s="37">
        <f t="shared" si="11"/>
        <v>60</v>
      </c>
      <c r="L42" s="54" t="s">
        <v>89</v>
      </c>
      <c r="M42" s="37"/>
      <c r="N42" s="37">
        <f t="shared" si="12"/>
        <v>0</v>
      </c>
      <c r="O42" s="37"/>
      <c r="P42" s="40">
        <f t="shared" si="7"/>
        <v>0</v>
      </c>
      <c r="Q42" s="37"/>
      <c r="R42" s="37">
        <f t="shared" si="9"/>
        <v>0</v>
      </c>
      <c r="S42" s="37"/>
      <c r="T42" s="37">
        <f t="shared" si="8"/>
        <v>0</v>
      </c>
      <c r="U42" s="41">
        <f t="shared" si="13"/>
        <v>260</v>
      </c>
      <c r="V42" s="71"/>
    </row>
    <row r="43" spans="1:22" s="51" customFormat="1" ht="23.25" customHeight="1">
      <c r="A43" s="54">
        <v>40</v>
      </c>
      <c r="B43" s="55">
        <v>10823</v>
      </c>
      <c r="C43" s="50" t="s">
        <v>199</v>
      </c>
      <c r="D43" s="42" t="s">
        <v>103</v>
      </c>
      <c r="E43" s="55" t="s">
        <v>200</v>
      </c>
      <c r="F43" s="55">
        <v>103</v>
      </c>
      <c r="G43" s="55">
        <v>104</v>
      </c>
      <c r="H43" s="42">
        <v>4</v>
      </c>
      <c r="I43" s="38">
        <f t="shared" si="10"/>
        <v>200</v>
      </c>
      <c r="J43" s="42">
        <v>2</v>
      </c>
      <c r="K43" s="37">
        <f t="shared" si="11"/>
        <v>60</v>
      </c>
      <c r="L43" s="54" t="s">
        <v>89</v>
      </c>
      <c r="M43" s="42"/>
      <c r="N43" s="37">
        <f t="shared" si="12"/>
        <v>0</v>
      </c>
      <c r="O43" s="42"/>
      <c r="P43" s="40">
        <f t="shared" si="7"/>
        <v>0</v>
      </c>
      <c r="Q43" s="42"/>
      <c r="R43" s="37">
        <f t="shared" si="9"/>
        <v>0</v>
      </c>
      <c r="S43" s="42"/>
      <c r="T43" s="37">
        <f t="shared" si="8"/>
        <v>0</v>
      </c>
      <c r="U43" s="41">
        <f t="shared" si="13"/>
        <v>260</v>
      </c>
      <c r="V43" s="71"/>
    </row>
    <row r="44" spans="1:22" ht="24">
      <c r="A44" s="54">
        <v>41</v>
      </c>
      <c r="B44" s="55">
        <v>10782</v>
      </c>
      <c r="C44" s="50" t="s">
        <v>212</v>
      </c>
      <c r="D44" s="42" t="s">
        <v>122</v>
      </c>
      <c r="E44" s="55" t="s">
        <v>213</v>
      </c>
      <c r="F44" s="54">
        <v>103</v>
      </c>
      <c r="G44" s="54">
        <v>104</v>
      </c>
      <c r="H44" s="37">
        <v>4</v>
      </c>
      <c r="I44" s="38">
        <f t="shared" si="10"/>
        <v>200</v>
      </c>
      <c r="J44" s="37">
        <v>2</v>
      </c>
      <c r="K44" s="37">
        <f t="shared" si="11"/>
        <v>60</v>
      </c>
      <c r="L44" s="54" t="s">
        <v>89</v>
      </c>
      <c r="M44" s="37"/>
      <c r="N44" s="37">
        <f t="shared" si="12"/>
        <v>0</v>
      </c>
      <c r="O44" s="37"/>
      <c r="P44" s="40">
        <f t="shared" si="7"/>
        <v>0</v>
      </c>
      <c r="Q44" s="37"/>
      <c r="R44" s="37">
        <f t="shared" si="9"/>
        <v>0</v>
      </c>
      <c r="S44" s="37"/>
      <c r="T44" s="37">
        <f t="shared" si="8"/>
        <v>0</v>
      </c>
      <c r="U44" s="41">
        <f t="shared" si="13"/>
        <v>260</v>
      </c>
      <c r="V44" s="71"/>
    </row>
    <row r="45" spans="1:42" s="51" customFormat="1" ht="14.25" customHeight="1">
      <c r="A45" s="54">
        <v>42</v>
      </c>
      <c r="B45" s="54">
        <v>10780</v>
      </c>
      <c r="C45" s="36" t="s">
        <v>219</v>
      </c>
      <c r="D45" s="37" t="s">
        <v>106</v>
      </c>
      <c r="E45" s="54" t="s">
        <v>221</v>
      </c>
      <c r="F45" s="54">
        <v>103</v>
      </c>
      <c r="G45" s="54">
        <v>104</v>
      </c>
      <c r="H45" s="37">
        <v>4</v>
      </c>
      <c r="I45" s="38">
        <f t="shared" si="10"/>
        <v>200</v>
      </c>
      <c r="J45" s="37">
        <v>2</v>
      </c>
      <c r="K45" s="37">
        <f t="shared" si="11"/>
        <v>60</v>
      </c>
      <c r="L45" s="54" t="s">
        <v>89</v>
      </c>
      <c r="M45" s="37"/>
      <c r="N45" s="37">
        <f t="shared" si="12"/>
        <v>0</v>
      </c>
      <c r="O45" s="37"/>
      <c r="P45" s="40">
        <f t="shared" si="7"/>
        <v>0</v>
      </c>
      <c r="Q45" s="37"/>
      <c r="R45" s="37">
        <f t="shared" si="9"/>
        <v>0</v>
      </c>
      <c r="S45" s="37"/>
      <c r="T45" s="37">
        <f t="shared" si="8"/>
        <v>0</v>
      </c>
      <c r="U45" s="41">
        <f t="shared" si="13"/>
        <v>260</v>
      </c>
      <c r="V45" s="71"/>
      <c r="W45" s="45"/>
      <c r="X45" s="45"/>
      <c r="Y45" s="45"/>
      <c r="Z45" s="45"/>
      <c r="AA45" s="45"/>
      <c r="AB45" s="45"/>
      <c r="AC45" s="45"/>
      <c r="AD45" s="45"/>
      <c r="AE45" s="45"/>
      <c r="AF45" s="45"/>
      <c r="AG45" s="45"/>
      <c r="AH45" s="45"/>
      <c r="AI45" s="45"/>
      <c r="AJ45" s="45"/>
      <c r="AK45" s="45"/>
      <c r="AL45" s="45"/>
      <c r="AM45" s="45"/>
      <c r="AN45" s="45"/>
      <c r="AO45" s="45"/>
      <c r="AP45" s="45"/>
    </row>
    <row r="46" spans="1:22" ht="15" customHeight="1">
      <c r="A46" s="54">
        <v>43</v>
      </c>
      <c r="B46" s="54">
        <v>10724</v>
      </c>
      <c r="C46" s="36" t="s">
        <v>249</v>
      </c>
      <c r="D46" s="37" t="s">
        <v>36</v>
      </c>
      <c r="E46" s="54" t="s">
        <v>250</v>
      </c>
      <c r="F46" s="54">
        <v>103</v>
      </c>
      <c r="G46" s="54"/>
      <c r="H46" s="37">
        <v>4</v>
      </c>
      <c r="I46" s="38">
        <f t="shared" si="10"/>
        <v>200</v>
      </c>
      <c r="J46" s="37">
        <v>2</v>
      </c>
      <c r="K46" s="37">
        <f t="shared" si="11"/>
        <v>60</v>
      </c>
      <c r="L46" s="54" t="s">
        <v>89</v>
      </c>
      <c r="M46" s="37"/>
      <c r="N46" s="37">
        <f t="shared" si="12"/>
        <v>0</v>
      </c>
      <c r="O46" s="37"/>
      <c r="P46" s="40">
        <f t="shared" si="7"/>
        <v>0</v>
      </c>
      <c r="Q46" s="37"/>
      <c r="R46" s="37">
        <f t="shared" si="9"/>
        <v>0</v>
      </c>
      <c r="S46" s="37"/>
      <c r="T46" s="37">
        <f t="shared" si="8"/>
        <v>0</v>
      </c>
      <c r="U46" s="41">
        <f t="shared" si="13"/>
        <v>260</v>
      </c>
      <c r="V46" s="71"/>
    </row>
    <row r="47" spans="1:22" ht="24" customHeight="1">
      <c r="A47" s="54">
        <v>44</v>
      </c>
      <c r="B47" s="54">
        <v>10701</v>
      </c>
      <c r="C47" s="36" t="s">
        <v>267</v>
      </c>
      <c r="D47" s="37" t="s">
        <v>36</v>
      </c>
      <c r="E47" s="54" t="s">
        <v>268</v>
      </c>
      <c r="F47" s="54">
        <v>103</v>
      </c>
      <c r="G47" s="54">
        <v>104</v>
      </c>
      <c r="H47" s="37">
        <v>4</v>
      </c>
      <c r="I47" s="38">
        <f t="shared" si="10"/>
        <v>200</v>
      </c>
      <c r="J47" s="37">
        <v>2</v>
      </c>
      <c r="K47" s="37">
        <f t="shared" si="11"/>
        <v>60</v>
      </c>
      <c r="L47" s="54" t="s">
        <v>89</v>
      </c>
      <c r="M47" s="37"/>
      <c r="N47" s="37">
        <f t="shared" si="12"/>
        <v>0</v>
      </c>
      <c r="O47" s="37"/>
      <c r="P47" s="40">
        <f t="shared" si="7"/>
        <v>0</v>
      </c>
      <c r="Q47" s="37"/>
      <c r="R47" s="37">
        <f t="shared" si="9"/>
        <v>0</v>
      </c>
      <c r="S47" s="37"/>
      <c r="T47" s="37">
        <f t="shared" si="8"/>
        <v>0</v>
      </c>
      <c r="U47" s="41">
        <f t="shared" si="13"/>
        <v>260</v>
      </c>
      <c r="V47" s="71"/>
    </row>
    <row r="48" spans="1:22" ht="12">
      <c r="A48" s="54">
        <v>45</v>
      </c>
      <c r="B48" s="54">
        <v>10699</v>
      </c>
      <c r="C48" s="36" t="s">
        <v>269</v>
      </c>
      <c r="D48" s="37" t="s">
        <v>134</v>
      </c>
      <c r="E48" s="54" t="s">
        <v>270</v>
      </c>
      <c r="F48" s="54">
        <v>103</v>
      </c>
      <c r="G48" s="54"/>
      <c r="H48" s="37">
        <v>4</v>
      </c>
      <c r="I48" s="38">
        <f t="shared" si="10"/>
        <v>200</v>
      </c>
      <c r="J48" s="37">
        <v>2</v>
      </c>
      <c r="K48" s="37">
        <f t="shared" si="11"/>
        <v>60</v>
      </c>
      <c r="L48" s="54" t="s">
        <v>89</v>
      </c>
      <c r="M48" s="37"/>
      <c r="N48" s="37">
        <f t="shared" si="12"/>
        <v>0</v>
      </c>
      <c r="O48" s="37"/>
      <c r="P48" s="40">
        <f t="shared" si="7"/>
        <v>0</v>
      </c>
      <c r="Q48" s="37"/>
      <c r="R48" s="37">
        <f t="shared" si="9"/>
        <v>0</v>
      </c>
      <c r="S48" s="37"/>
      <c r="T48" s="37">
        <f t="shared" si="8"/>
        <v>0</v>
      </c>
      <c r="U48" s="41">
        <f t="shared" si="13"/>
        <v>260</v>
      </c>
      <c r="V48" s="71"/>
    </row>
    <row r="49" spans="1:22" ht="27" customHeight="1">
      <c r="A49" s="54">
        <v>46</v>
      </c>
      <c r="B49" s="54">
        <v>10690</v>
      </c>
      <c r="C49" s="36" t="s">
        <v>278</v>
      </c>
      <c r="D49" s="37" t="s">
        <v>55</v>
      </c>
      <c r="E49" s="54" t="s">
        <v>385</v>
      </c>
      <c r="F49" s="54">
        <v>103</v>
      </c>
      <c r="G49" s="54">
        <v>104</v>
      </c>
      <c r="H49" s="37">
        <v>4</v>
      </c>
      <c r="I49" s="38">
        <f t="shared" si="10"/>
        <v>200</v>
      </c>
      <c r="J49" s="37">
        <v>2</v>
      </c>
      <c r="K49" s="37">
        <f t="shared" si="11"/>
        <v>60</v>
      </c>
      <c r="L49" s="54" t="s">
        <v>89</v>
      </c>
      <c r="M49" s="37"/>
      <c r="N49" s="37">
        <f t="shared" si="12"/>
        <v>0</v>
      </c>
      <c r="O49" s="37"/>
      <c r="P49" s="40">
        <f t="shared" si="7"/>
        <v>0</v>
      </c>
      <c r="Q49" s="37"/>
      <c r="R49" s="37">
        <f t="shared" si="9"/>
        <v>0</v>
      </c>
      <c r="S49" s="37"/>
      <c r="T49" s="37">
        <f t="shared" si="8"/>
        <v>0</v>
      </c>
      <c r="U49" s="41">
        <f t="shared" si="13"/>
        <v>260</v>
      </c>
      <c r="V49" s="71"/>
    </row>
    <row r="50" spans="1:22" ht="22.5" customHeight="1">
      <c r="A50" s="54">
        <v>47</v>
      </c>
      <c r="B50" s="54">
        <v>10681</v>
      </c>
      <c r="C50" s="36" t="s">
        <v>387</v>
      </c>
      <c r="D50" s="37" t="s">
        <v>280</v>
      </c>
      <c r="E50" s="54" t="s">
        <v>281</v>
      </c>
      <c r="F50" s="54">
        <v>103</v>
      </c>
      <c r="G50" s="54">
        <v>104</v>
      </c>
      <c r="H50" s="37">
        <v>4</v>
      </c>
      <c r="I50" s="38">
        <f t="shared" si="10"/>
        <v>200</v>
      </c>
      <c r="J50" s="37">
        <v>2</v>
      </c>
      <c r="K50" s="37">
        <f t="shared" si="11"/>
        <v>60</v>
      </c>
      <c r="L50" s="54" t="s">
        <v>89</v>
      </c>
      <c r="M50" s="37"/>
      <c r="N50" s="37">
        <f t="shared" si="12"/>
        <v>0</v>
      </c>
      <c r="O50" s="37"/>
      <c r="P50" s="40">
        <f t="shared" si="7"/>
        <v>0</v>
      </c>
      <c r="Q50" s="37"/>
      <c r="R50" s="37">
        <f t="shared" si="9"/>
        <v>0</v>
      </c>
      <c r="S50" s="37"/>
      <c r="T50" s="37">
        <f t="shared" si="8"/>
        <v>0</v>
      </c>
      <c r="U50" s="41">
        <f t="shared" si="13"/>
        <v>260</v>
      </c>
      <c r="V50" s="71"/>
    </row>
    <row r="51" spans="1:22" ht="12">
      <c r="A51" s="54">
        <v>48</v>
      </c>
      <c r="B51" s="54">
        <v>10550</v>
      </c>
      <c r="C51" s="36" t="s">
        <v>304</v>
      </c>
      <c r="D51" s="37" t="s">
        <v>83</v>
      </c>
      <c r="E51" s="54" t="s">
        <v>305</v>
      </c>
      <c r="F51" s="54">
        <v>103</v>
      </c>
      <c r="G51" s="54">
        <v>104</v>
      </c>
      <c r="H51" s="37">
        <v>4</v>
      </c>
      <c r="I51" s="38">
        <f t="shared" si="10"/>
        <v>200</v>
      </c>
      <c r="J51" s="37">
        <v>2</v>
      </c>
      <c r="K51" s="37">
        <f t="shared" si="11"/>
        <v>60</v>
      </c>
      <c r="L51" s="54" t="s">
        <v>89</v>
      </c>
      <c r="M51" s="37"/>
      <c r="N51" s="37">
        <f t="shared" si="12"/>
        <v>0</v>
      </c>
      <c r="O51" s="37"/>
      <c r="P51" s="40">
        <f t="shared" si="7"/>
        <v>0</v>
      </c>
      <c r="Q51" s="37"/>
      <c r="R51" s="37">
        <f t="shared" si="9"/>
        <v>0</v>
      </c>
      <c r="S51" s="37"/>
      <c r="T51" s="37">
        <f t="shared" si="8"/>
        <v>0</v>
      </c>
      <c r="U51" s="41">
        <f t="shared" si="13"/>
        <v>260</v>
      </c>
      <c r="V51" s="71"/>
    </row>
    <row r="52" spans="1:22" ht="12">
      <c r="A52" s="54">
        <v>49</v>
      </c>
      <c r="B52" s="54">
        <v>10525</v>
      </c>
      <c r="C52" s="36" t="s">
        <v>320</v>
      </c>
      <c r="D52" s="37" t="s">
        <v>110</v>
      </c>
      <c r="E52" s="54" t="s">
        <v>321</v>
      </c>
      <c r="F52" s="54">
        <v>103</v>
      </c>
      <c r="G52" s="54"/>
      <c r="H52" s="37">
        <v>4</v>
      </c>
      <c r="I52" s="38">
        <f t="shared" si="10"/>
        <v>200</v>
      </c>
      <c r="J52" s="37">
        <v>2</v>
      </c>
      <c r="K52" s="37">
        <f t="shared" si="11"/>
        <v>60</v>
      </c>
      <c r="L52" s="54" t="s">
        <v>89</v>
      </c>
      <c r="M52" s="37"/>
      <c r="N52" s="37">
        <f t="shared" si="12"/>
        <v>0</v>
      </c>
      <c r="O52" s="37"/>
      <c r="P52" s="40">
        <f t="shared" si="7"/>
        <v>0</v>
      </c>
      <c r="Q52" s="37"/>
      <c r="R52" s="37"/>
      <c r="S52" s="37"/>
      <c r="T52" s="37">
        <f t="shared" si="8"/>
        <v>0</v>
      </c>
      <c r="U52" s="41">
        <f t="shared" si="13"/>
        <v>260</v>
      </c>
      <c r="V52" s="71"/>
    </row>
    <row r="53" spans="1:22" ht="12">
      <c r="A53" s="54">
        <v>50</v>
      </c>
      <c r="B53" s="54">
        <v>10483</v>
      </c>
      <c r="C53" s="36" t="s">
        <v>326</v>
      </c>
      <c r="D53" s="37" t="s">
        <v>77</v>
      </c>
      <c r="E53" s="54" t="s">
        <v>327</v>
      </c>
      <c r="F53" s="54">
        <v>103</v>
      </c>
      <c r="G53" s="54">
        <v>104</v>
      </c>
      <c r="H53" s="37">
        <v>4</v>
      </c>
      <c r="I53" s="38">
        <f t="shared" si="10"/>
        <v>200</v>
      </c>
      <c r="J53" s="37">
        <v>2</v>
      </c>
      <c r="K53" s="37">
        <f t="shared" si="11"/>
        <v>60</v>
      </c>
      <c r="L53" s="54" t="s">
        <v>89</v>
      </c>
      <c r="M53" s="37"/>
      <c r="N53" s="37">
        <f t="shared" si="12"/>
        <v>0</v>
      </c>
      <c r="O53" s="37"/>
      <c r="P53" s="40">
        <f t="shared" si="7"/>
        <v>0</v>
      </c>
      <c r="Q53" s="37"/>
      <c r="R53" s="37"/>
      <c r="S53" s="37"/>
      <c r="T53" s="37">
        <f t="shared" si="8"/>
        <v>0</v>
      </c>
      <c r="U53" s="41">
        <f t="shared" si="13"/>
        <v>260</v>
      </c>
      <c r="V53" s="71"/>
    </row>
    <row r="54" spans="1:22" ht="12">
      <c r="A54" s="54">
        <v>51</v>
      </c>
      <c r="B54" s="54">
        <v>10269</v>
      </c>
      <c r="C54" s="36" t="s">
        <v>351</v>
      </c>
      <c r="D54" s="37" t="s">
        <v>45</v>
      </c>
      <c r="E54" s="54" t="s">
        <v>352</v>
      </c>
      <c r="F54" s="54">
        <v>103</v>
      </c>
      <c r="G54" s="54">
        <v>104</v>
      </c>
      <c r="H54" s="37">
        <v>4</v>
      </c>
      <c r="I54" s="38">
        <f t="shared" si="10"/>
        <v>200</v>
      </c>
      <c r="J54" s="37">
        <v>2</v>
      </c>
      <c r="K54" s="37">
        <f t="shared" si="11"/>
        <v>60</v>
      </c>
      <c r="L54" s="54" t="s">
        <v>89</v>
      </c>
      <c r="M54" s="37"/>
      <c r="N54" s="37">
        <f t="shared" si="12"/>
        <v>0</v>
      </c>
      <c r="O54" s="37"/>
      <c r="P54" s="40">
        <f t="shared" si="7"/>
        <v>0</v>
      </c>
      <c r="Q54" s="37"/>
      <c r="R54" s="37"/>
      <c r="S54" s="37"/>
      <c r="T54" s="37">
        <f t="shared" si="8"/>
        <v>0</v>
      </c>
      <c r="U54" s="41">
        <f t="shared" si="13"/>
        <v>260</v>
      </c>
      <c r="V54" s="71"/>
    </row>
    <row r="55" spans="1:42" ht="12">
      <c r="A55" s="54">
        <v>52</v>
      </c>
      <c r="B55" s="54">
        <v>10273</v>
      </c>
      <c r="C55" s="36" t="s">
        <v>353</v>
      </c>
      <c r="D55" s="37" t="s">
        <v>36</v>
      </c>
      <c r="E55" s="54" t="s">
        <v>354</v>
      </c>
      <c r="F55" s="54">
        <v>103</v>
      </c>
      <c r="G55" s="54"/>
      <c r="H55" s="37">
        <v>4</v>
      </c>
      <c r="I55" s="38">
        <f t="shared" si="10"/>
        <v>200</v>
      </c>
      <c r="J55" s="37">
        <v>2</v>
      </c>
      <c r="K55" s="37">
        <f t="shared" si="11"/>
        <v>60</v>
      </c>
      <c r="L55" s="54" t="s">
        <v>89</v>
      </c>
      <c r="M55" s="37"/>
      <c r="N55" s="37">
        <f t="shared" si="12"/>
        <v>0</v>
      </c>
      <c r="O55" s="37"/>
      <c r="P55" s="40">
        <f t="shared" si="7"/>
        <v>0</v>
      </c>
      <c r="Q55" s="37"/>
      <c r="R55" s="37"/>
      <c r="S55" s="37"/>
      <c r="T55" s="37">
        <f t="shared" si="8"/>
        <v>0</v>
      </c>
      <c r="U55" s="41">
        <f t="shared" si="13"/>
        <v>260</v>
      </c>
      <c r="V55" s="71"/>
      <c r="W55" s="51"/>
      <c r="X55" s="51"/>
      <c r="Y55" s="51"/>
      <c r="Z55" s="51"/>
      <c r="AA55" s="51"/>
      <c r="AB55" s="51"/>
      <c r="AC55" s="51"/>
      <c r="AD55" s="51"/>
      <c r="AE55" s="51"/>
      <c r="AF55" s="51"/>
      <c r="AG55" s="51"/>
      <c r="AH55" s="51"/>
      <c r="AI55" s="51"/>
      <c r="AJ55" s="51"/>
      <c r="AK55" s="51"/>
      <c r="AL55" s="51"/>
      <c r="AM55" s="51"/>
      <c r="AN55" s="51"/>
      <c r="AO55" s="51"/>
      <c r="AP55" s="51"/>
    </row>
    <row r="56" spans="1:22" ht="18" customHeight="1">
      <c r="A56" s="54">
        <v>53</v>
      </c>
      <c r="B56" s="68">
        <v>10910</v>
      </c>
      <c r="C56" s="36" t="s">
        <v>82</v>
      </c>
      <c r="D56" s="36" t="s">
        <v>83</v>
      </c>
      <c r="E56" s="68" t="s">
        <v>84</v>
      </c>
      <c r="F56" s="68">
        <v>104</v>
      </c>
      <c r="G56" s="68">
        <v>103</v>
      </c>
      <c r="H56" s="36">
        <v>4</v>
      </c>
      <c r="I56" s="36">
        <f t="shared" si="10"/>
        <v>200</v>
      </c>
      <c r="J56" s="36">
        <v>2</v>
      </c>
      <c r="K56" s="36">
        <f t="shared" si="11"/>
        <v>60</v>
      </c>
      <c r="L56" s="68" t="s">
        <v>89</v>
      </c>
      <c r="M56" s="36"/>
      <c r="N56" s="36">
        <f t="shared" si="12"/>
        <v>0</v>
      </c>
      <c r="O56" s="36"/>
      <c r="P56" s="36">
        <f t="shared" si="7"/>
        <v>0</v>
      </c>
      <c r="Q56" s="36"/>
      <c r="R56" s="36">
        <f>Q56*3</f>
        <v>0</v>
      </c>
      <c r="S56" s="36"/>
      <c r="T56" s="36">
        <f t="shared" si="8"/>
        <v>0</v>
      </c>
      <c r="U56" s="35">
        <f t="shared" si="13"/>
        <v>260</v>
      </c>
      <c r="V56" s="71"/>
    </row>
    <row r="57" spans="1:22" ht="49.5" customHeight="1">
      <c r="A57" s="54">
        <v>54</v>
      </c>
      <c r="B57" s="68">
        <v>10878</v>
      </c>
      <c r="C57" s="36" t="s">
        <v>66</v>
      </c>
      <c r="D57" s="36" t="s">
        <v>36</v>
      </c>
      <c r="E57" s="68" t="s">
        <v>67</v>
      </c>
      <c r="F57" s="68">
        <v>104</v>
      </c>
      <c r="G57" s="68">
        <v>103</v>
      </c>
      <c r="H57" s="36">
        <v>4</v>
      </c>
      <c r="I57" s="36">
        <f t="shared" si="10"/>
        <v>200</v>
      </c>
      <c r="J57" s="36">
        <v>2</v>
      </c>
      <c r="K57" s="36">
        <f t="shared" si="11"/>
        <v>60</v>
      </c>
      <c r="L57" s="68" t="s">
        <v>89</v>
      </c>
      <c r="M57" s="36"/>
      <c r="N57" s="36">
        <f t="shared" si="12"/>
        <v>0</v>
      </c>
      <c r="O57" s="36"/>
      <c r="P57" s="36"/>
      <c r="Q57" s="36"/>
      <c r="R57" s="36"/>
      <c r="S57" s="36"/>
      <c r="T57" s="36"/>
      <c r="U57" s="35">
        <f t="shared" si="13"/>
        <v>260</v>
      </c>
      <c r="V57" s="72" t="s">
        <v>430</v>
      </c>
    </row>
    <row r="58" spans="1:42" s="51" customFormat="1" ht="138" customHeight="1">
      <c r="A58" s="54">
        <v>55</v>
      </c>
      <c r="B58" s="54">
        <v>10814</v>
      </c>
      <c r="C58" s="36" t="s">
        <v>431</v>
      </c>
      <c r="D58" s="37" t="s">
        <v>122</v>
      </c>
      <c r="E58" s="54" t="s">
        <v>203</v>
      </c>
      <c r="F58" s="54">
        <v>103</v>
      </c>
      <c r="G58" s="54">
        <v>104</v>
      </c>
      <c r="H58" s="37">
        <v>4</v>
      </c>
      <c r="I58" s="38">
        <f t="shared" si="10"/>
        <v>200</v>
      </c>
      <c r="J58" s="37">
        <v>1</v>
      </c>
      <c r="K58" s="37">
        <f t="shared" si="11"/>
        <v>30</v>
      </c>
      <c r="L58" s="54" t="s">
        <v>89</v>
      </c>
      <c r="M58" s="37">
        <v>3</v>
      </c>
      <c r="N58" s="37">
        <f t="shared" si="12"/>
        <v>27</v>
      </c>
      <c r="O58" s="37"/>
      <c r="P58" s="40">
        <f aca="true" t="shared" si="14" ref="P58:P67">O58*7</f>
        <v>0</v>
      </c>
      <c r="Q58" s="37"/>
      <c r="R58" s="37">
        <f aca="true" t="shared" si="15" ref="R58:R67">Q58*3</f>
        <v>0</v>
      </c>
      <c r="S58" s="37"/>
      <c r="T58" s="37">
        <f aca="true" t="shared" si="16" ref="T58:T67">S58*2</f>
        <v>0</v>
      </c>
      <c r="U58" s="41">
        <f t="shared" si="13"/>
        <v>257</v>
      </c>
      <c r="V58" s="71" t="s">
        <v>400</v>
      </c>
      <c r="W58" s="45"/>
      <c r="X58" s="45"/>
      <c r="Y58" s="45"/>
      <c r="Z58" s="45"/>
      <c r="AA58" s="45"/>
      <c r="AB58" s="45"/>
      <c r="AC58" s="45"/>
      <c r="AD58" s="45"/>
      <c r="AE58" s="45"/>
      <c r="AF58" s="45"/>
      <c r="AG58" s="45"/>
      <c r="AH58" s="45"/>
      <c r="AI58" s="45"/>
      <c r="AJ58" s="45"/>
      <c r="AK58" s="45"/>
      <c r="AL58" s="45"/>
      <c r="AM58" s="45"/>
      <c r="AN58" s="45"/>
      <c r="AO58" s="45"/>
      <c r="AP58" s="45"/>
    </row>
    <row r="59" spans="1:22" ht="12">
      <c r="A59" s="54">
        <v>56</v>
      </c>
      <c r="B59" s="54">
        <v>10890</v>
      </c>
      <c r="C59" s="36" t="s">
        <v>152</v>
      </c>
      <c r="D59" s="37" t="s">
        <v>36</v>
      </c>
      <c r="E59" s="54" t="s">
        <v>153</v>
      </c>
      <c r="F59" s="54">
        <v>103</v>
      </c>
      <c r="G59" s="54"/>
      <c r="H59" s="37">
        <v>4</v>
      </c>
      <c r="I59" s="38">
        <f t="shared" si="10"/>
        <v>200</v>
      </c>
      <c r="J59" s="37"/>
      <c r="K59" s="37">
        <f t="shared" si="11"/>
        <v>0</v>
      </c>
      <c r="L59" s="54" t="s">
        <v>89</v>
      </c>
      <c r="M59" s="37">
        <v>4</v>
      </c>
      <c r="N59" s="37">
        <f t="shared" si="12"/>
        <v>36</v>
      </c>
      <c r="O59" s="37"/>
      <c r="P59" s="40">
        <f t="shared" si="14"/>
        <v>0</v>
      </c>
      <c r="Q59" s="37"/>
      <c r="R59" s="37">
        <f t="shared" si="15"/>
        <v>0</v>
      </c>
      <c r="S59" s="37"/>
      <c r="T59" s="37">
        <f t="shared" si="16"/>
        <v>0</v>
      </c>
      <c r="U59" s="41">
        <f t="shared" si="13"/>
        <v>236</v>
      </c>
      <c r="V59" s="71"/>
    </row>
    <row r="60" spans="1:42" ht="12">
      <c r="A60" s="54">
        <v>57</v>
      </c>
      <c r="B60" s="55">
        <v>10876</v>
      </c>
      <c r="C60" s="50" t="s">
        <v>121</v>
      </c>
      <c r="D60" s="42" t="s">
        <v>122</v>
      </c>
      <c r="E60" s="55" t="s">
        <v>123</v>
      </c>
      <c r="F60" s="55">
        <v>103</v>
      </c>
      <c r="G60" s="55">
        <v>104</v>
      </c>
      <c r="H60" s="42">
        <v>4</v>
      </c>
      <c r="I60" s="38">
        <f t="shared" si="10"/>
        <v>200</v>
      </c>
      <c r="J60" s="42">
        <v>1</v>
      </c>
      <c r="K60" s="37">
        <f t="shared" si="11"/>
        <v>30</v>
      </c>
      <c r="L60" s="54" t="s">
        <v>89</v>
      </c>
      <c r="M60" s="42"/>
      <c r="N60" s="37">
        <f t="shared" si="12"/>
        <v>0</v>
      </c>
      <c r="O60" s="42"/>
      <c r="P60" s="40">
        <f t="shared" si="14"/>
        <v>0</v>
      </c>
      <c r="Q60" s="42"/>
      <c r="R60" s="37">
        <f t="shared" si="15"/>
        <v>0</v>
      </c>
      <c r="S60" s="42"/>
      <c r="T60" s="37">
        <f t="shared" si="16"/>
        <v>0</v>
      </c>
      <c r="U60" s="41">
        <f t="shared" si="13"/>
        <v>230</v>
      </c>
      <c r="V60" s="71"/>
      <c r="W60" s="51"/>
      <c r="X60" s="51"/>
      <c r="Y60" s="51"/>
      <c r="Z60" s="51"/>
      <c r="AA60" s="51"/>
      <c r="AB60" s="51"/>
      <c r="AC60" s="51"/>
      <c r="AD60" s="51"/>
      <c r="AE60" s="51"/>
      <c r="AF60" s="51"/>
      <c r="AG60" s="51"/>
      <c r="AH60" s="51"/>
      <c r="AI60" s="51"/>
      <c r="AJ60" s="51"/>
      <c r="AK60" s="51"/>
      <c r="AL60" s="51"/>
      <c r="AM60" s="51"/>
      <c r="AN60" s="51"/>
      <c r="AO60" s="51"/>
      <c r="AP60" s="51"/>
    </row>
    <row r="61" spans="1:22" ht="24">
      <c r="A61" s="54">
        <v>58</v>
      </c>
      <c r="B61" s="54">
        <v>10900</v>
      </c>
      <c r="C61" s="36" t="s">
        <v>150</v>
      </c>
      <c r="D61" s="37" t="s">
        <v>45</v>
      </c>
      <c r="E61" s="54" t="s">
        <v>151</v>
      </c>
      <c r="F61" s="54">
        <v>103</v>
      </c>
      <c r="G61" s="54">
        <v>104</v>
      </c>
      <c r="H61" s="37">
        <v>4</v>
      </c>
      <c r="I61" s="38">
        <f t="shared" si="10"/>
        <v>200</v>
      </c>
      <c r="J61" s="37">
        <v>1</v>
      </c>
      <c r="K61" s="37">
        <f t="shared" si="11"/>
        <v>30</v>
      </c>
      <c r="L61" s="54" t="s">
        <v>89</v>
      </c>
      <c r="M61" s="37"/>
      <c r="N61" s="37">
        <f t="shared" si="12"/>
        <v>0</v>
      </c>
      <c r="O61" s="37"/>
      <c r="P61" s="40">
        <f t="shared" si="14"/>
        <v>0</v>
      </c>
      <c r="Q61" s="37"/>
      <c r="R61" s="37">
        <f t="shared" si="15"/>
        <v>0</v>
      </c>
      <c r="S61" s="37"/>
      <c r="T61" s="37">
        <f t="shared" si="16"/>
        <v>0</v>
      </c>
      <c r="U61" s="41">
        <f t="shared" si="13"/>
        <v>230</v>
      </c>
      <c r="V61" s="71"/>
    </row>
    <row r="62" spans="1:22" ht="12">
      <c r="A62" s="54">
        <v>59</v>
      </c>
      <c r="B62" s="54">
        <v>10848</v>
      </c>
      <c r="C62" s="36" t="s">
        <v>192</v>
      </c>
      <c r="D62" s="37" t="s">
        <v>36</v>
      </c>
      <c r="E62" s="54" t="s">
        <v>193</v>
      </c>
      <c r="F62" s="54">
        <v>103</v>
      </c>
      <c r="G62" s="54">
        <v>104</v>
      </c>
      <c r="H62" s="37">
        <v>4</v>
      </c>
      <c r="I62" s="38">
        <f t="shared" si="10"/>
        <v>200</v>
      </c>
      <c r="J62" s="37">
        <v>1</v>
      </c>
      <c r="K62" s="37">
        <f t="shared" si="11"/>
        <v>30</v>
      </c>
      <c r="L62" s="54" t="s">
        <v>89</v>
      </c>
      <c r="M62" s="37"/>
      <c r="N62" s="37">
        <f t="shared" si="12"/>
        <v>0</v>
      </c>
      <c r="O62" s="37"/>
      <c r="P62" s="40">
        <f t="shared" si="14"/>
        <v>0</v>
      </c>
      <c r="Q62" s="37"/>
      <c r="R62" s="37">
        <f t="shared" si="15"/>
        <v>0</v>
      </c>
      <c r="S62" s="37"/>
      <c r="T62" s="37">
        <f t="shared" si="16"/>
        <v>0</v>
      </c>
      <c r="U62" s="41">
        <f t="shared" si="13"/>
        <v>230</v>
      </c>
      <c r="V62" s="71"/>
    </row>
    <row r="63" spans="1:22" ht="12">
      <c r="A63" s="54">
        <v>60</v>
      </c>
      <c r="B63" s="54">
        <v>10749</v>
      </c>
      <c r="C63" s="36" t="s">
        <v>241</v>
      </c>
      <c r="D63" s="37" t="s">
        <v>83</v>
      </c>
      <c r="E63" s="54" t="s">
        <v>242</v>
      </c>
      <c r="F63" s="54">
        <v>103</v>
      </c>
      <c r="G63" s="54">
        <v>104</v>
      </c>
      <c r="H63" s="37">
        <v>4</v>
      </c>
      <c r="I63" s="38">
        <f t="shared" si="10"/>
        <v>200</v>
      </c>
      <c r="J63" s="37">
        <v>1</v>
      </c>
      <c r="K63" s="37">
        <f t="shared" si="11"/>
        <v>30</v>
      </c>
      <c r="L63" s="54" t="s">
        <v>89</v>
      </c>
      <c r="M63" s="37"/>
      <c r="N63" s="37">
        <f t="shared" si="12"/>
        <v>0</v>
      </c>
      <c r="O63" s="37"/>
      <c r="P63" s="40">
        <f t="shared" si="14"/>
        <v>0</v>
      </c>
      <c r="Q63" s="37"/>
      <c r="R63" s="37">
        <f t="shared" si="15"/>
        <v>0</v>
      </c>
      <c r="S63" s="37"/>
      <c r="T63" s="37">
        <f t="shared" si="16"/>
        <v>0</v>
      </c>
      <c r="U63" s="41">
        <f t="shared" si="13"/>
        <v>230</v>
      </c>
      <c r="V63" s="71"/>
    </row>
    <row r="64" spans="1:22" ht="12">
      <c r="A64" s="54">
        <v>61</v>
      </c>
      <c r="B64" s="54">
        <v>10744</v>
      </c>
      <c r="C64" s="36" t="s">
        <v>244</v>
      </c>
      <c r="D64" s="37" t="s">
        <v>55</v>
      </c>
      <c r="E64" s="54" t="s">
        <v>383</v>
      </c>
      <c r="F64" s="54">
        <v>103</v>
      </c>
      <c r="G64" s="54">
        <v>104</v>
      </c>
      <c r="H64" s="37">
        <v>4</v>
      </c>
      <c r="I64" s="38">
        <f t="shared" si="10"/>
        <v>200</v>
      </c>
      <c r="J64" s="37">
        <v>1</v>
      </c>
      <c r="K64" s="37">
        <f t="shared" si="11"/>
        <v>30</v>
      </c>
      <c r="L64" s="54" t="s">
        <v>89</v>
      </c>
      <c r="M64" s="37"/>
      <c r="N64" s="37">
        <f t="shared" si="12"/>
        <v>0</v>
      </c>
      <c r="O64" s="37"/>
      <c r="P64" s="40">
        <f t="shared" si="14"/>
        <v>0</v>
      </c>
      <c r="Q64" s="37"/>
      <c r="R64" s="37">
        <f t="shared" si="15"/>
        <v>0</v>
      </c>
      <c r="S64" s="37"/>
      <c r="T64" s="37">
        <f t="shared" si="16"/>
        <v>0</v>
      </c>
      <c r="U64" s="41">
        <f t="shared" si="13"/>
        <v>230</v>
      </c>
      <c r="V64" s="71"/>
    </row>
    <row r="65" spans="1:22" ht="117.75" customHeight="1">
      <c r="A65" s="54">
        <v>62</v>
      </c>
      <c r="B65" s="54">
        <v>10698</v>
      </c>
      <c r="C65" s="36" t="s">
        <v>271</v>
      </c>
      <c r="D65" s="37" t="s">
        <v>272</v>
      </c>
      <c r="E65" s="54" t="s">
        <v>273</v>
      </c>
      <c r="F65" s="54">
        <v>103</v>
      </c>
      <c r="G65" s="54">
        <v>104</v>
      </c>
      <c r="H65" s="37">
        <v>4</v>
      </c>
      <c r="I65" s="38">
        <f t="shared" si="10"/>
        <v>200</v>
      </c>
      <c r="J65" s="37">
        <v>1</v>
      </c>
      <c r="K65" s="37">
        <f t="shared" si="11"/>
        <v>30</v>
      </c>
      <c r="L65" s="54" t="s">
        <v>89</v>
      </c>
      <c r="M65" s="37"/>
      <c r="N65" s="37">
        <f t="shared" si="12"/>
        <v>0</v>
      </c>
      <c r="O65" s="37"/>
      <c r="P65" s="40">
        <f t="shared" si="14"/>
        <v>0</v>
      </c>
      <c r="Q65" s="37"/>
      <c r="R65" s="37">
        <f t="shared" si="15"/>
        <v>0</v>
      </c>
      <c r="S65" s="37"/>
      <c r="T65" s="37">
        <f t="shared" si="16"/>
        <v>0</v>
      </c>
      <c r="U65" s="41">
        <f t="shared" si="13"/>
        <v>230</v>
      </c>
      <c r="V65" s="71" t="s">
        <v>432</v>
      </c>
    </row>
    <row r="66" spans="1:22" ht="12">
      <c r="A66" s="54">
        <v>63</v>
      </c>
      <c r="B66" s="54">
        <v>10605</v>
      </c>
      <c r="C66" s="36" t="s">
        <v>301</v>
      </c>
      <c r="D66" s="37" t="s">
        <v>96</v>
      </c>
      <c r="E66" s="54" t="s">
        <v>292</v>
      </c>
      <c r="F66" s="54">
        <v>103</v>
      </c>
      <c r="G66" s="54">
        <v>104</v>
      </c>
      <c r="H66" s="37">
        <v>4</v>
      </c>
      <c r="I66" s="38">
        <f t="shared" si="10"/>
        <v>200</v>
      </c>
      <c r="J66" s="37">
        <v>1</v>
      </c>
      <c r="K66" s="37">
        <f t="shared" si="11"/>
        <v>30</v>
      </c>
      <c r="L66" s="54" t="s">
        <v>89</v>
      </c>
      <c r="M66" s="37"/>
      <c r="N66" s="37">
        <f t="shared" si="12"/>
        <v>0</v>
      </c>
      <c r="O66" s="37"/>
      <c r="P66" s="40">
        <f t="shared" si="14"/>
        <v>0</v>
      </c>
      <c r="Q66" s="37"/>
      <c r="R66" s="37">
        <f t="shared" si="15"/>
        <v>0</v>
      </c>
      <c r="S66" s="37"/>
      <c r="T66" s="37">
        <f t="shared" si="16"/>
        <v>0</v>
      </c>
      <c r="U66" s="41">
        <f t="shared" si="13"/>
        <v>230</v>
      </c>
      <c r="V66" s="71"/>
    </row>
    <row r="67" spans="1:42" s="51" customFormat="1" ht="30" customHeight="1">
      <c r="A67" s="54">
        <v>64</v>
      </c>
      <c r="B67" s="54">
        <v>10582</v>
      </c>
      <c r="C67" s="36" t="s">
        <v>295</v>
      </c>
      <c r="D67" s="37" t="s">
        <v>96</v>
      </c>
      <c r="E67" s="54" t="s">
        <v>296</v>
      </c>
      <c r="F67" s="54">
        <v>103</v>
      </c>
      <c r="G67" s="54">
        <v>104</v>
      </c>
      <c r="H67" s="37">
        <v>4</v>
      </c>
      <c r="I67" s="38">
        <f t="shared" si="10"/>
        <v>200</v>
      </c>
      <c r="J67" s="37">
        <v>1</v>
      </c>
      <c r="K67" s="37">
        <f t="shared" si="11"/>
        <v>30</v>
      </c>
      <c r="L67" s="54" t="s">
        <v>89</v>
      </c>
      <c r="M67" s="37"/>
      <c r="N67" s="37">
        <f t="shared" si="12"/>
        <v>0</v>
      </c>
      <c r="O67" s="37"/>
      <c r="P67" s="40">
        <f t="shared" si="14"/>
        <v>0</v>
      </c>
      <c r="Q67" s="37"/>
      <c r="R67" s="37">
        <f t="shared" si="15"/>
        <v>0</v>
      </c>
      <c r="S67" s="37"/>
      <c r="T67" s="37">
        <f t="shared" si="16"/>
        <v>0</v>
      </c>
      <c r="U67" s="41">
        <f t="shared" si="13"/>
        <v>230</v>
      </c>
      <c r="V67" s="71"/>
      <c r="W67" s="45"/>
      <c r="X67" s="45"/>
      <c r="Y67" s="45"/>
      <c r="Z67" s="45"/>
      <c r="AA67" s="45"/>
      <c r="AB67" s="45"/>
      <c r="AC67" s="45"/>
      <c r="AD67" s="45"/>
      <c r="AE67" s="45"/>
      <c r="AF67" s="45"/>
      <c r="AG67" s="45"/>
      <c r="AH67" s="45"/>
      <c r="AI67" s="45"/>
      <c r="AJ67" s="45"/>
      <c r="AK67" s="45"/>
      <c r="AL67" s="45"/>
      <c r="AM67" s="45"/>
      <c r="AN67" s="45"/>
      <c r="AO67" s="45"/>
      <c r="AP67" s="45"/>
    </row>
    <row r="68" spans="1:22" ht="28.5" customHeight="1">
      <c r="A68" s="54">
        <v>65</v>
      </c>
      <c r="B68" s="68">
        <v>10384</v>
      </c>
      <c r="C68" s="36" t="s">
        <v>109</v>
      </c>
      <c r="D68" s="36" t="s">
        <v>110</v>
      </c>
      <c r="E68" s="68" t="s">
        <v>111</v>
      </c>
      <c r="F68" s="68">
        <v>104</v>
      </c>
      <c r="G68" s="68">
        <v>103</v>
      </c>
      <c r="H68" s="36">
        <v>4</v>
      </c>
      <c r="I68" s="36">
        <f aca="true" t="shared" si="17" ref="I68:I99">IF(H68=4,200,0)</f>
        <v>200</v>
      </c>
      <c r="J68" s="36">
        <v>1</v>
      </c>
      <c r="K68" s="36">
        <f aca="true" t="shared" si="18" ref="K68:K99">J68*30</f>
        <v>30</v>
      </c>
      <c r="L68" s="68" t="s">
        <v>89</v>
      </c>
      <c r="M68" s="36"/>
      <c r="N68" s="36">
        <f aca="true" t="shared" si="19" ref="N68:N99">M68*9</f>
        <v>0</v>
      </c>
      <c r="O68" s="36"/>
      <c r="P68" s="36"/>
      <c r="Q68" s="36"/>
      <c r="R68" s="36"/>
      <c r="S68" s="36"/>
      <c r="T68" s="36"/>
      <c r="U68" s="35">
        <f aca="true" t="shared" si="20" ref="U68:U99">T68+R68+P68+N68+K68+I68</f>
        <v>230</v>
      </c>
      <c r="V68" s="71"/>
    </row>
    <row r="69" spans="1:22" ht="78.75" customHeight="1">
      <c r="A69" s="54">
        <v>66</v>
      </c>
      <c r="B69" s="68">
        <v>10756</v>
      </c>
      <c r="C69" s="36" t="s">
        <v>68</v>
      </c>
      <c r="D69" s="36" t="s">
        <v>63</v>
      </c>
      <c r="E69" s="68" t="s">
        <v>69</v>
      </c>
      <c r="F69" s="68">
        <v>104</v>
      </c>
      <c r="G69" s="68">
        <v>103</v>
      </c>
      <c r="H69" s="36">
        <v>4</v>
      </c>
      <c r="I69" s="36">
        <f t="shared" si="17"/>
        <v>200</v>
      </c>
      <c r="J69" s="36">
        <v>1</v>
      </c>
      <c r="K69" s="36">
        <f t="shared" si="18"/>
        <v>30</v>
      </c>
      <c r="L69" s="68" t="s">
        <v>89</v>
      </c>
      <c r="M69" s="36"/>
      <c r="N69" s="36">
        <f t="shared" si="19"/>
        <v>0</v>
      </c>
      <c r="O69" s="36"/>
      <c r="P69" s="36"/>
      <c r="Q69" s="36"/>
      <c r="R69" s="36"/>
      <c r="S69" s="36"/>
      <c r="T69" s="36"/>
      <c r="U69" s="35">
        <f t="shared" si="20"/>
        <v>230</v>
      </c>
      <c r="V69" s="72" t="s">
        <v>413</v>
      </c>
    </row>
    <row r="70" spans="1:42" ht="140.25" customHeight="1">
      <c r="A70" s="54">
        <v>67</v>
      </c>
      <c r="B70" s="55">
        <v>10775</v>
      </c>
      <c r="C70" s="50" t="s">
        <v>381</v>
      </c>
      <c r="D70" s="42" t="s">
        <v>224</v>
      </c>
      <c r="E70" s="55" t="s">
        <v>225</v>
      </c>
      <c r="F70" s="55">
        <v>103</v>
      </c>
      <c r="G70" s="55">
        <v>104</v>
      </c>
      <c r="H70" s="42"/>
      <c r="I70" s="38">
        <f t="shared" si="17"/>
        <v>0</v>
      </c>
      <c r="J70" s="42">
        <v>1</v>
      </c>
      <c r="K70" s="37">
        <f t="shared" si="18"/>
        <v>30</v>
      </c>
      <c r="L70" s="54" t="s">
        <v>89</v>
      </c>
      <c r="M70" s="42">
        <v>20</v>
      </c>
      <c r="N70" s="37">
        <f t="shared" si="19"/>
        <v>180</v>
      </c>
      <c r="O70" s="42"/>
      <c r="P70" s="40">
        <f aca="true" t="shared" si="21" ref="P70:P112">O70*7</f>
        <v>0</v>
      </c>
      <c r="Q70" s="42"/>
      <c r="R70" s="37">
        <f aca="true" t="shared" si="22" ref="R70:R95">Q70*3</f>
        <v>0</v>
      </c>
      <c r="S70" s="42"/>
      <c r="T70" s="37">
        <f aca="true" t="shared" si="23" ref="T70:T112">S70*2</f>
        <v>0</v>
      </c>
      <c r="U70" s="41">
        <f t="shared" si="20"/>
        <v>210</v>
      </c>
      <c r="V70" s="71" t="s">
        <v>400</v>
      </c>
      <c r="W70" s="51"/>
      <c r="X70" s="51"/>
      <c r="Y70" s="51"/>
      <c r="Z70" s="51"/>
      <c r="AA70" s="51"/>
      <c r="AB70" s="51"/>
      <c r="AC70" s="51"/>
      <c r="AD70" s="51"/>
      <c r="AE70" s="51"/>
      <c r="AF70" s="51"/>
      <c r="AG70" s="51"/>
      <c r="AH70" s="51"/>
      <c r="AI70" s="51"/>
      <c r="AJ70" s="51"/>
      <c r="AK70" s="51"/>
      <c r="AL70" s="51"/>
      <c r="AM70" s="51"/>
      <c r="AN70" s="51"/>
      <c r="AO70" s="51"/>
      <c r="AP70" s="51"/>
    </row>
    <row r="71" spans="1:22" ht="117.75" customHeight="1">
      <c r="A71" s="54">
        <v>68</v>
      </c>
      <c r="B71" s="54">
        <v>11007</v>
      </c>
      <c r="C71" s="36" t="s">
        <v>119</v>
      </c>
      <c r="D71" s="37" t="s">
        <v>90</v>
      </c>
      <c r="E71" s="54" t="s">
        <v>120</v>
      </c>
      <c r="F71" s="54">
        <v>103</v>
      </c>
      <c r="G71" s="54">
        <v>104</v>
      </c>
      <c r="H71" s="37">
        <v>4</v>
      </c>
      <c r="I71" s="38">
        <f t="shared" si="17"/>
        <v>200</v>
      </c>
      <c r="J71" s="37"/>
      <c r="K71" s="37">
        <f t="shared" si="18"/>
        <v>0</v>
      </c>
      <c r="L71" s="54" t="s">
        <v>89</v>
      </c>
      <c r="M71" s="37"/>
      <c r="N71" s="37">
        <f t="shared" si="19"/>
        <v>0</v>
      </c>
      <c r="O71" s="37"/>
      <c r="P71" s="40">
        <f t="shared" si="21"/>
        <v>0</v>
      </c>
      <c r="Q71" s="37"/>
      <c r="R71" s="37">
        <f t="shared" si="22"/>
        <v>0</v>
      </c>
      <c r="S71" s="37"/>
      <c r="T71" s="37">
        <f t="shared" si="23"/>
        <v>0</v>
      </c>
      <c r="U71" s="41">
        <f t="shared" si="20"/>
        <v>200</v>
      </c>
      <c r="V71" s="71" t="s">
        <v>428</v>
      </c>
    </row>
    <row r="72" spans="1:22" ht="15.75" customHeight="1">
      <c r="A72" s="54">
        <v>69</v>
      </c>
      <c r="B72" s="54">
        <v>10760</v>
      </c>
      <c r="C72" s="36" t="s">
        <v>126</v>
      </c>
      <c r="D72" s="37" t="s">
        <v>83</v>
      </c>
      <c r="E72" s="54" t="s">
        <v>127</v>
      </c>
      <c r="F72" s="54">
        <v>103</v>
      </c>
      <c r="G72" s="54">
        <v>104</v>
      </c>
      <c r="H72" s="37">
        <v>4</v>
      </c>
      <c r="I72" s="38">
        <f t="shared" si="17"/>
        <v>200</v>
      </c>
      <c r="J72" s="37"/>
      <c r="K72" s="37">
        <f t="shared" si="18"/>
        <v>0</v>
      </c>
      <c r="L72" s="54" t="s">
        <v>89</v>
      </c>
      <c r="M72" s="37"/>
      <c r="N72" s="37">
        <f t="shared" si="19"/>
        <v>0</v>
      </c>
      <c r="O72" s="37"/>
      <c r="P72" s="40">
        <f t="shared" si="21"/>
        <v>0</v>
      </c>
      <c r="Q72" s="37"/>
      <c r="R72" s="37">
        <f t="shared" si="22"/>
        <v>0</v>
      </c>
      <c r="S72" s="37"/>
      <c r="T72" s="37">
        <f t="shared" si="23"/>
        <v>0</v>
      </c>
      <c r="U72" s="41">
        <f t="shared" si="20"/>
        <v>200</v>
      </c>
      <c r="V72" s="71"/>
    </row>
    <row r="73" spans="1:42" ht="108">
      <c r="A73" s="54">
        <v>70</v>
      </c>
      <c r="B73" s="55">
        <v>10544</v>
      </c>
      <c r="C73" s="50" t="s">
        <v>133</v>
      </c>
      <c r="D73" s="42" t="s">
        <v>134</v>
      </c>
      <c r="E73" s="55" t="s">
        <v>135</v>
      </c>
      <c r="F73" s="55">
        <v>103</v>
      </c>
      <c r="G73" s="55">
        <v>104</v>
      </c>
      <c r="H73" s="42">
        <v>4</v>
      </c>
      <c r="I73" s="38">
        <f t="shared" si="17"/>
        <v>200</v>
      </c>
      <c r="J73" s="42"/>
      <c r="K73" s="37">
        <f t="shared" si="18"/>
        <v>0</v>
      </c>
      <c r="L73" s="54" t="s">
        <v>89</v>
      </c>
      <c r="M73" s="42"/>
      <c r="N73" s="37">
        <f t="shared" si="19"/>
        <v>0</v>
      </c>
      <c r="O73" s="42"/>
      <c r="P73" s="40">
        <f t="shared" si="21"/>
        <v>0</v>
      </c>
      <c r="Q73" s="42"/>
      <c r="R73" s="37">
        <f t="shared" si="22"/>
        <v>0</v>
      </c>
      <c r="S73" s="42"/>
      <c r="T73" s="37">
        <f t="shared" si="23"/>
        <v>0</v>
      </c>
      <c r="U73" s="41">
        <f t="shared" si="20"/>
        <v>200</v>
      </c>
      <c r="V73" s="71" t="s">
        <v>411</v>
      </c>
      <c r="W73" s="52"/>
      <c r="X73" s="52"/>
      <c r="Y73" s="52"/>
      <c r="Z73" s="52"/>
      <c r="AA73" s="52"/>
      <c r="AB73" s="52"/>
      <c r="AC73" s="52"/>
      <c r="AD73" s="52"/>
      <c r="AE73" s="52"/>
      <c r="AF73" s="52"/>
      <c r="AG73" s="52"/>
      <c r="AH73" s="52"/>
      <c r="AI73" s="52"/>
      <c r="AJ73" s="52"/>
      <c r="AK73" s="52"/>
      <c r="AL73" s="52"/>
      <c r="AM73" s="52"/>
      <c r="AN73" s="52"/>
      <c r="AO73" s="52"/>
      <c r="AP73" s="52"/>
    </row>
    <row r="74" spans="1:22" ht="15.75" customHeight="1">
      <c r="A74" s="54">
        <v>71</v>
      </c>
      <c r="B74" s="54">
        <v>10447</v>
      </c>
      <c r="C74" s="36" t="s">
        <v>137</v>
      </c>
      <c r="D74" s="37" t="s">
        <v>96</v>
      </c>
      <c r="E74" s="54" t="s">
        <v>136</v>
      </c>
      <c r="F74" s="54">
        <v>103</v>
      </c>
      <c r="G74" s="54">
        <v>104</v>
      </c>
      <c r="H74" s="37">
        <v>4</v>
      </c>
      <c r="I74" s="38">
        <f t="shared" si="17"/>
        <v>200</v>
      </c>
      <c r="J74" s="37"/>
      <c r="K74" s="37">
        <f t="shared" si="18"/>
        <v>0</v>
      </c>
      <c r="L74" s="54" t="s">
        <v>89</v>
      </c>
      <c r="M74" s="37"/>
      <c r="N74" s="37">
        <f t="shared" si="19"/>
        <v>0</v>
      </c>
      <c r="O74" s="37"/>
      <c r="P74" s="40">
        <f t="shared" si="21"/>
        <v>0</v>
      </c>
      <c r="Q74" s="37"/>
      <c r="R74" s="37">
        <f t="shared" si="22"/>
        <v>0</v>
      </c>
      <c r="S74" s="37"/>
      <c r="T74" s="37">
        <f t="shared" si="23"/>
        <v>0</v>
      </c>
      <c r="U74" s="41">
        <f t="shared" si="20"/>
        <v>200</v>
      </c>
      <c r="V74" s="71"/>
    </row>
    <row r="75" spans="1:22" ht="24">
      <c r="A75" s="54">
        <v>72</v>
      </c>
      <c r="B75" s="54">
        <v>10880</v>
      </c>
      <c r="C75" s="36" t="s">
        <v>167</v>
      </c>
      <c r="D75" s="37" t="s">
        <v>134</v>
      </c>
      <c r="E75" s="54" t="s">
        <v>168</v>
      </c>
      <c r="F75" s="54">
        <v>103</v>
      </c>
      <c r="G75" s="54">
        <v>104</v>
      </c>
      <c r="H75" s="37">
        <v>4</v>
      </c>
      <c r="I75" s="38">
        <f t="shared" si="17"/>
        <v>200</v>
      </c>
      <c r="J75" s="37"/>
      <c r="K75" s="37">
        <f t="shared" si="18"/>
        <v>0</v>
      </c>
      <c r="L75" s="54" t="s">
        <v>89</v>
      </c>
      <c r="M75" s="37"/>
      <c r="N75" s="37">
        <f t="shared" si="19"/>
        <v>0</v>
      </c>
      <c r="O75" s="37"/>
      <c r="P75" s="40">
        <f t="shared" si="21"/>
        <v>0</v>
      </c>
      <c r="Q75" s="37"/>
      <c r="R75" s="37">
        <f t="shared" si="22"/>
        <v>0</v>
      </c>
      <c r="S75" s="37"/>
      <c r="T75" s="37">
        <f t="shared" si="23"/>
        <v>0</v>
      </c>
      <c r="U75" s="41">
        <f t="shared" si="20"/>
        <v>200</v>
      </c>
      <c r="V75" s="71"/>
    </row>
    <row r="76" spans="1:22" ht="15" customHeight="1">
      <c r="A76" s="54">
        <v>73</v>
      </c>
      <c r="B76" s="54">
        <v>10867</v>
      </c>
      <c r="C76" s="36" t="s">
        <v>443</v>
      </c>
      <c r="D76" s="37" t="s">
        <v>171</v>
      </c>
      <c r="E76" s="54" t="s">
        <v>172</v>
      </c>
      <c r="F76" s="54">
        <v>103</v>
      </c>
      <c r="G76" s="54">
        <v>104</v>
      </c>
      <c r="H76" s="37">
        <v>4</v>
      </c>
      <c r="I76" s="38">
        <f t="shared" si="17"/>
        <v>200</v>
      </c>
      <c r="J76" s="37"/>
      <c r="K76" s="37">
        <f t="shared" si="18"/>
        <v>0</v>
      </c>
      <c r="L76" s="54" t="s">
        <v>89</v>
      </c>
      <c r="M76" s="37"/>
      <c r="N76" s="37">
        <f t="shared" si="19"/>
        <v>0</v>
      </c>
      <c r="O76" s="37"/>
      <c r="P76" s="40">
        <f t="shared" si="21"/>
        <v>0</v>
      </c>
      <c r="Q76" s="37"/>
      <c r="R76" s="37">
        <f t="shared" si="22"/>
        <v>0</v>
      </c>
      <c r="S76" s="37"/>
      <c r="T76" s="37">
        <f t="shared" si="23"/>
        <v>0</v>
      </c>
      <c r="U76" s="41">
        <f t="shared" si="20"/>
        <v>200</v>
      </c>
      <c r="V76" s="71"/>
    </row>
    <row r="77" spans="1:22" ht="12">
      <c r="A77" s="54">
        <v>74</v>
      </c>
      <c r="B77" s="54">
        <v>10830</v>
      </c>
      <c r="C77" s="36" t="s">
        <v>181</v>
      </c>
      <c r="D77" s="37" t="s">
        <v>96</v>
      </c>
      <c r="E77" s="54" t="s">
        <v>182</v>
      </c>
      <c r="F77" s="54">
        <v>103</v>
      </c>
      <c r="G77" s="54">
        <v>104</v>
      </c>
      <c r="H77" s="37">
        <v>4</v>
      </c>
      <c r="I77" s="38">
        <f t="shared" si="17"/>
        <v>200</v>
      </c>
      <c r="J77" s="37"/>
      <c r="K77" s="37">
        <f t="shared" si="18"/>
        <v>0</v>
      </c>
      <c r="L77" s="54" t="s">
        <v>89</v>
      </c>
      <c r="M77" s="37"/>
      <c r="N77" s="37">
        <f t="shared" si="19"/>
        <v>0</v>
      </c>
      <c r="O77" s="37"/>
      <c r="P77" s="40">
        <f t="shared" si="21"/>
        <v>0</v>
      </c>
      <c r="Q77" s="37"/>
      <c r="R77" s="37">
        <f t="shared" si="22"/>
        <v>0</v>
      </c>
      <c r="S77" s="37"/>
      <c r="T77" s="37">
        <f t="shared" si="23"/>
        <v>0</v>
      </c>
      <c r="U77" s="41">
        <f t="shared" si="20"/>
        <v>200</v>
      </c>
      <c r="V77" s="71"/>
    </row>
    <row r="78" spans="1:22" ht="12">
      <c r="A78" s="54">
        <v>75</v>
      </c>
      <c r="B78" s="55">
        <v>10858</v>
      </c>
      <c r="C78" s="50" t="s">
        <v>184</v>
      </c>
      <c r="D78" s="42" t="s">
        <v>36</v>
      </c>
      <c r="E78" s="55" t="s">
        <v>185</v>
      </c>
      <c r="F78" s="55">
        <v>103</v>
      </c>
      <c r="G78" s="55">
        <v>104</v>
      </c>
      <c r="H78" s="42">
        <v>4</v>
      </c>
      <c r="I78" s="38">
        <f t="shared" si="17"/>
        <v>200</v>
      </c>
      <c r="J78" s="42"/>
      <c r="K78" s="37">
        <f t="shared" si="18"/>
        <v>0</v>
      </c>
      <c r="L78" s="54" t="s">
        <v>89</v>
      </c>
      <c r="M78" s="42"/>
      <c r="N78" s="37">
        <f t="shared" si="19"/>
        <v>0</v>
      </c>
      <c r="O78" s="42"/>
      <c r="P78" s="40">
        <f t="shared" si="21"/>
        <v>0</v>
      </c>
      <c r="Q78" s="42"/>
      <c r="R78" s="37">
        <f t="shared" si="22"/>
        <v>0</v>
      </c>
      <c r="S78" s="42"/>
      <c r="T78" s="37">
        <f t="shared" si="23"/>
        <v>0</v>
      </c>
      <c r="U78" s="41">
        <f t="shared" si="20"/>
        <v>200</v>
      </c>
      <c r="V78" s="71"/>
    </row>
    <row r="79" spans="1:22" ht="18" customHeight="1">
      <c r="A79" s="54">
        <v>76</v>
      </c>
      <c r="B79" s="54">
        <v>10856</v>
      </c>
      <c r="C79" s="36" t="s">
        <v>186</v>
      </c>
      <c r="D79" s="37" t="s">
        <v>36</v>
      </c>
      <c r="E79" s="54" t="s">
        <v>187</v>
      </c>
      <c r="F79" s="54">
        <v>103</v>
      </c>
      <c r="G79" s="54"/>
      <c r="H79" s="37">
        <v>4</v>
      </c>
      <c r="I79" s="38">
        <f t="shared" si="17"/>
        <v>200</v>
      </c>
      <c r="J79" s="37"/>
      <c r="K79" s="37">
        <f t="shared" si="18"/>
        <v>0</v>
      </c>
      <c r="L79" s="54" t="s">
        <v>89</v>
      </c>
      <c r="M79" s="37"/>
      <c r="N79" s="37">
        <f t="shared" si="19"/>
        <v>0</v>
      </c>
      <c r="O79" s="37"/>
      <c r="P79" s="40">
        <f t="shared" si="21"/>
        <v>0</v>
      </c>
      <c r="Q79" s="37"/>
      <c r="R79" s="37">
        <f t="shared" si="22"/>
        <v>0</v>
      </c>
      <c r="S79" s="37"/>
      <c r="T79" s="37">
        <f t="shared" si="23"/>
        <v>0</v>
      </c>
      <c r="U79" s="41">
        <f t="shared" si="20"/>
        <v>200</v>
      </c>
      <c r="V79" s="71"/>
    </row>
    <row r="80" spans="1:22" ht="12">
      <c r="A80" s="54">
        <v>77</v>
      </c>
      <c r="B80" s="54">
        <v>10852</v>
      </c>
      <c r="C80" s="36" t="s">
        <v>188</v>
      </c>
      <c r="D80" s="37" t="s">
        <v>171</v>
      </c>
      <c r="E80" s="54" t="s">
        <v>189</v>
      </c>
      <c r="F80" s="54">
        <v>103</v>
      </c>
      <c r="G80" s="54">
        <v>104</v>
      </c>
      <c r="H80" s="37">
        <v>4</v>
      </c>
      <c r="I80" s="38">
        <f t="shared" si="17"/>
        <v>200</v>
      </c>
      <c r="J80" s="37"/>
      <c r="K80" s="37">
        <f t="shared" si="18"/>
        <v>0</v>
      </c>
      <c r="L80" s="54" t="s">
        <v>89</v>
      </c>
      <c r="M80" s="37"/>
      <c r="N80" s="37">
        <f t="shared" si="19"/>
        <v>0</v>
      </c>
      <c r="O80" s="37"/>
      <c r="P80" s="40">
        <f t="shared" si="21"/>
        <v>0</v>
      </c>
      <c r="Q80" s="37"/>
      <c r="R80" s="37">
        <f t="shared" si="22"/>
        <v>0</v>
      </c>
      <c r="S80" s="37"/>
      <c r="T80" s="37">
        <f t="shared" si="23"/>
        <v>0</v>
      </c>
      <c r="U80" s="41">
        <f t="shared" si="20"/>
        <v>200</v>
      </c>
      <c r="V80" s="71"/>
    </row>
    <row r="81" spans="1:22" ht="27" customHeight="1">
      <c r="A81" s="54">
        <v>78</v>
      </c>
      <c r="B81" s="55">
        <v>10781</v>
      </c>
      <c r="C81" s="50" t="s">
        <v>217</v>
      </c>
      <c r="D81" s="42" t="s">
        <v>96</v>
      </c>
      <c r="E81" s="55" t="s">
        <v>218</v>
      </c>
      <c r="F81" s="55">
        <v>103</v>
      </c>
      <c r="G81" s="55">
        <v>104</v>
      </c>
      <c r="H81" s="42">
        <v>4</v>
      </c>
      <c r="I81" s="38">
        <f t="shared" si="17"/>
        <v>200</v>
      </c>
      <c r="J81" s="42"/>
      <c r="K81" s="37">
        <f t="shared" si="18"/>
        <v>0</v>
      </c>
      <c r="L81" s="54" t="s">
        <v>89</v>
      </c>
      <c r="M81" s="42"/>
      <c r="N81" s="37">
        <f t="shared" si="19"/>
        <v>0</v>
      </c>
      <c r="O81" s="42"/>
      <c r="P81" s="40">
        <f t="shared" si="21"/>
        <v>0</v>
      </c>
      <c r="Q81" s="42"/>
      <c r="R81" s="37">
        <f t="shared" si="22"/>
        <v>0</v>
      </c>
      <c r="S81" s="42"/>
      <c r="T81" s="37">
        <f t="shared" si="23"/>
        <v>0</v>
      </c>
      <c r="U81" s="41">
        <f t="shared" si="20"/>
        <v>200</v>
      </c>
      <c r="V81" s="71"/>
    </row>
    <row r="82" spans="1:22" ht="12">
      <c r="A82" s="54">
        <v>79</v>
      </c>
      <c r="B82" s="54">
        <v>10770</v>
      </c>
      <c r="C82" s="36" t="s">
        <v>228</v>
      </c>
      <c r="D82" s="37" t="s">
        <v>83</v>
      </c>
      <c r="E82" s="54" t="s">
        <v>229</v>
      </c>
      <c r="F82" s="54">
        <v>103</v>
      </c>
      <c r="G82" s="54">
        <v>104</v>
      </c>
      <c r="H82" s="37">
        <v>4</v>
      </c>
      <c r="I82" s="38">
        <f t="shared" si="17"/>
        <v>200</v>
      </c>
      <c r="J82" s="37"/>
      <c r="K82" s="37">
        <f t="shared" si="18"/>
        <v>0</v>
      </c>
      <c r="L82" s="54" t="s">
        <v>89</v>
      </c>
      <c r="M82" s="37"/>
      <c r="N82" s="37">
        <f t="shared" si="19"/>
        <v>0</v>
      </c>
      <c r="O82" s="37"/>
      <c r="P82" s="40">
        <f t="shared" si="21"/>
        <v>0</v>
      </c>
      <c r="Q82" s="37"/>
      <c r="R82" s="37">
        <f t="shared" si="22"/>
        <v>0</v>
      </c>
      <c r="S82" s="37"/>
      <c r="T82" s="37">
        <f t="shared" si="23"/>
        <v>0</v>
      </c>
      <c r="U82" s="41">
        <f t="shared" si="20"/>
        <v>200</v>
      </c>
      <c r="V82" s="71"/>
    </row>
    <row r="83" spans="1:22" ht="27.75" customHeight="1">
      <c r="A83" s="54">
        <v>80</v>
      </c>
      <c r="B83" s="54">
        <v>10767</v>
      </c>
      <c r="C83" s="36" t="s">
        <v>230</v>
      </c>
      <c r="D83" s="37" t="s">
        <v>110</v>
      </c>
      <c r="E83" s="54" t="s">
        <v>231</v>
      </c>
      <c r="F83" s="54">
        <v>103</v>
      </c>
      <c r="G83" s="54">
        <v>104</v>
      </c>
      <c r="H83" s="37">
        <v>4</v>
      </c>
      <c r="I83" s="38">
        <f t="shared" si="17"/>
        <v>200</v>
      </c>
      <c r="J83" s="37"/>
      <c r="K83" s="37">
        <f t="shared" si="18"/>
        <v>0</v>
      </c>
      <c r="L83" s="54" t="s">
        <v>89</v>
      </c>
      <c r="M83" s="37"/>
      <c r="N83" s="37">
        <f t="shared" si="19"/>
        <v>0</v>
      </c>
      <c r="O83" s="37"/>
      <c r="P83" s="40">
        <f t="shared" si="21"/>
        <v>0</v>
      </c>
      <c r="Q83" s="37"/>
      <c r="R83" s="37">
        <f t="shared" si="22"/>
        <v>0</v>
      </c>
      <c r="S83" s="37"/>
      <c r="T83" s="37">
        <f t="shared" si="23"/>
        <v>0</v>
      </c>
      <c r="U83" s="41">
        <f t="shared" si="20"/>
        <v>200</v>
      </c>
      <c r="V83" s="71"/>
    </row>
    <row r="84" spans="1:22" ht="25.5" customHeight="1">
      <c r="A84" s="54">
        <v>81</v>
      </c>
      <c r="B84" s="54">
        <v>10757</v>
      </c>
      <c r="C84" s="36" t="s">
        <v>461</v>
      </c>
      <c r="D84" s="37" t="s">
        <v>96</v>
      </c>
      <c r="E84" s="54" t="s">
        <v>234</v>
      </c>
      <c r="F84" s="54">
        <v>103</v>
      </c>
      <c r="G84" s="54">
        <v>104</v>
      </c>
      <c r="H84" s="37">
        <v>4</v>
      </c>
      <c r="I84" s="38">
        <f t="shared" si="17"/>
        <v>200</v>
      </c>
      <c r="J84" s="37"/>
      <c r="K84" s="37">
        <f t="shared" si="18"/>
        <v>0</v>
      </c>
      <c r="L84" s="54" t="s">
        <v>89</v>
      </c>
      <c r="M84" s="37"/>
      <c r="N84" s="37">
        <f t="shared" si="19"/>
        <v>0</v>
      </c>
      <c r="O84" s="37"/>
      <c r="P84" s="40">
        <f t="shared" si="21"/>
        <v>0</v>
      </c>
      <c r="Q84" s="37"/>
      <c r="R84" s="37">
        <f t="shared" si="22"/>
        <v>0</v>
      </c>
      <c r="S84" s="37"/>
      <c r="T84" s="37">
        <f t="shared" si="23"/>
        <v>0</v>
      </c>
      <c r="U84" s="41">
        <f t="shared" si="20"/>
        <v>200</v>
      </c>
      <c r="V84" s="71"/>
    </row>
    <row r="85" spans="1:22" ht="26.25" customHeight="1">
      <c r="A85" s="54">
        <v>82</v>
      </c>
      <c r="B85" s="54">
        <v>10755</v>
      </c>
      <c r="C85" s="36" t="s">
        <v>235</v>
      </c>
      <c r="D85" s="37" t="s">
        <v>122</v>
      </c>
      <c r="E85" s="54" t="s">
        <v>236</v>
      </c>
      <c r="F85" s="54">
        <v>103</v>
      </c>
      <c r="G85" s="54">
        <v>104</v>
      </c>
      <c r="H85" s="37">
        <v>4</v>
      </c>
      <c r="I85" s="38">
        <f t="shared" si="17"/>
        <v>200</v>
      </c>
      <c r="J85" s="37"/>
      <c r="K85" s="37">
        <f t="shared" si="18"/>
        <v>0</v>
      </c>
      <c r="L85" s="54" t="s">
        <v>89</v>
      </c>
      <c r="M85" s="37"/>
      <c r="N85" s="37">
        <f t="shared" si="19"/>
        <v>0</v>
      </c>
      <c r="O85" s="37"/>
      <c r="P85" s="40">
        <f t="shared" si="21"/>
        <v>0</v>
      </c>
      <c r="Q85" s="37"/>
      <c r="R85" s="37">
        <f t="shared" si="22"/>
        <v>0</v>
      </c>
      <c r="S85" s="37"/>
      <c r="T85" s="37">
        <f t="shared" si="23"/>
        <v>0</v>
      </c>
      <c r="U85" s="41">
        <f t="shared" si="20"/>
        <v>200</v>
      </c>
      <c r="V85" s="71"/>
    </row>
    <row r="86" spans="1:22" ht="27.75" customHeight="1">
      <c r="A86" s="54">
        <v>83</v>
      </c>
      <c r="B86" s="54">
        <v>10754</v>
      </c>
      <c r="C86" s="36" t="s">
        <v>237</v>
      </c>
      <c r="D86" s="37" t="s">
        <v>122</v>
      </c>
      <c r="E86" s="54" t="s">
        <v>238</v>
      </c>
      <c r="F86" s="54">
        <v>103</v>
      </c>
      <c r="G86" s="54">
        <v>104</v>
      </c>
      <c r="H86" s="37">
        <v>4</v>
      </c>
      <c r="I86" s="38">
        <f t="shared" si="17"/>
        <v>200</v>
      </c>
      <c r="J86" s="37"/>
      <c r="K86" s="37">
        <f t="shared" si="18"/>
        <v>0</v>
      </c>
      <c r="L86" s="54" t="s">
        <v>89</v>
      </c>
      <c r="M86" s="37"/>
      <c r="N86" s="37">
        <f t="shared" si="19"/>
        <v>0</v>
      </c>
      <c r="O86" s="37"/>
      <c r="P86" s="40">
        <f t="shared" si="21"/>
        <v>0</v>
      </c>
      <c r="Q86" s="37"/>
      <c r="R86" s="37">
        <f t="shared" si="22"/>
        <v>0</v>
      </c>
      <c r="S86" s="37"/>
      <c r="T86" s="37">
        <f t="shared" si="23"/>
        <v>0</v>
      </c>
      <c r="U86" s="41">
        <f t="shared" si="20"/>
        <v>200</v>
      </c>
      <c r="V86" s="71"/>
    </row>
    <row r="87" spans="1:42" ht="18" customHeight="1">
      <c r="A87" s="54">
        <v>84</v>
      </c>
      <c r="B87" s="55">
        <v>10745</v>
      </c>
      <c r="C87" s="50" t="s">
        <v>382</v>
      </c>
      <c r="D87" s="42" t="s">
        <v>42</v>
      </c>
      <c r="E87" s="55" t="s">
        <v>243</v>
      </c>
      <c r="F87" s="55">
        <v>103</v>
      </c>
      <c r="G87" s="55">
        <v>104</v>
      </c>
      <c r="H87" s="42">
        <v>4</v>
      </c>
      <c r="I87" s="38">
        <f t="shared" si="17"/>
        <v>200</v>
      </c>
      <c r="J87" s="42"/>
      <c r="K87" s="37">
        <f t="shared" si="18"/>
        <v>0</v>
      </c>
      <c r="L87" s="54" t="s">
        <v>89</v>
      </c>
      <c r="M87" s="42"/>
      <c r="N87" s="37">
        <f t="shared" si="19"/>
        <v>0</v>
      </c>
      <c r="O87" s="42"/>
      <c r="P87" s="40">
        <f t="shared" si="21"/>
        <v>0</v>
      </c>
      <c r="Q87" s="42"/>
      <c r="R87" s="37">
        <f t="shared" si="22"/>
        <v>0</v>
      </c>
      <c r="S87" s="42"/>
      <c r="T87" s="37">
        <f t="shared" si="23"/>
        <v>0</v>
      </c>
      <c r="U87" s="41">
        <f t="shared" si="20"/>
        <v>200</v>
      </c>
      <c r="V87" s="71"/>
      <c r="W87" s="51"/>
      <c r="X87" s="51"/>
      <c r="Y87" s="51"/>
      <c r="Z87" s="51"/>
      <c r="AA87" s="51"/>
      <c r="AB87" s="51"/>
      <c r="AC87" s="51"/>
      <c r="AD87" s="51"/>
      <c r="AE87" s="51"/>
      <c r="AF87" s="51"/>
      <c r="AG87" s="51"/>
      <c r="AH87" s="51"/>
      <c r="AI87" s="51"/>
      <c r="AJ87" s="51"/>
      <c r="AK87" s="51"/>
      <c r="AL87" s="51"/>
      <c r="AM87" s="51"/>
      <c r="AN87" s="51"/>
      <c r="AO87" s="51"/>
      <c r="AP87" s="51"/>
    </row>
    <row r="88" spans="1:22" ht="12">
      <c r="A88" s="54">
        <v>85</v>
      </c>
      <c r="B88" s="55">
        <v>10728</v>
      </c>
      <c r="C88" s="50" t="s">
        <v>247</v>
      </c>
      <c r="D88" s="42" t="s">
        <v>80</v>
      </c>
      <c r="E88" s="55" t="s">
        <v>248</v>
      </c>
      <c r="F88" s="55">
        <v>103</v>
      </c>
      <c r="G88" s="55"/>
      <c r="H88" s="42">
        <v>4</v>
      </c>
      <c r="I88" s="38">
        <f t="shared" si="17"/>
        <v>200</v>
      </c>
      <c r="J88" s="42"/>
      <c r="K88" s="37">
        <f t="shared" si="18"/>
        <v>0</v>
      </c>
      <c r="L88" s="54" t="s">
        <v>89</v>
      </c>
      <c r="M88" s="42"/>
      <c r="N88" s="37">
        <f t="shared" si="19"/>
        <v>0</v>
      </c>
      <c r="O88" s="42"/>
      <c r="P88" s="40">
        <f t="shared" si="21"/>
        <v>0</v>
      </c>
      <c r="Q88" s="42"/>
      <c r="R88" s="37">
        <f t="shared" si="22"/>
        <v>0</v>
      </c>
      <c r="S88" s="42"/>
      <c r="T88" s="37">
        <f t="shared" si="23"/>
        <v>0</v>
      </c>
      <c r="U88" s="41">
        <f t="shared" si="20"/>
        <v>200</v>
      </c>
      <c r="V88" s="71"/>
    </row>
    <row r="89" spans="1:22" ht="12">
      <c r="A89" s="54">
        <v>86</v>
      </c>
      <c r="B89" s="54">
        <v>10719</v>
      </c>
      <c r="C89" s="36" t="s">
        <v>254</v>
      </c>
      <c r="D89" s="37" t="s">
        <v>42</v>
      </c>
      <c r="E89" s="54" t="s">
        <v>255</v>
      </c>
      <c r="F89" s="54">
        <v>103</v>
      </c>
      <c r="G89" s="54">
        <v>104</v>
      </c>
      <c r="H89" s="37">
        <v>4</v>
      </c>
      <c r="I89" s="38">
        <f t="shared" si="17"/>
        <v>200</v>
      </c>
      <c r="J89" s="37"/>
      <c r="K89" s="37">
        <f t="shared" si="18"/>
        <v>0</v>
      </c>
      <c r="L89" s="54" t="s">
        <v>89</v>
      </c>
      <c r="M89" s="37"/>
      <c r="N89" s="37">
        <f t="shared" si="19"/>
        <v>0</v>
      </c>
      <c r="O89" s="37"/>
      <c r="P89" s="40">
        <f t="shared" si="21"/>
        <v>0</v>
      </c>
      <c r="Q89" s="37"/>
      <c r="R89" s="37">
        <f t="shared" si="22"/>
        <v>0</v>
      </c>
      <c r="S89" s="37"/>
      <c r="T89" s="37">
        <f t="shared" si="23"/>
        <v>0</v>
      </c>
      <c r="U89" s="41">
        <f t="shared" si="20"/>
        <v>200</v>
      </c>
      <c r="V89" s="71"/>
    </row>
    <row r="90" spans="1:22" ht="26.25" customHeight="1">
      <c r="A90" s="54">
        <v>87</v>
      </c>
      <c r="B90" s="54">
        <v>10706</v>
      </c>
      <c r="C90" s="36" t="s">
        <v>260</v>
      </c>
      <c r="D90" s="37" t="s">
        <v>65</v>
      </c>
      <c r="E90" s="54" t="s">
        <v>261</v>
      </c>
      <c r="F90" s="54">
        <v>103</v>
      </c>
      <c r="G90" s="54"/>
      <c r="H90" s="37">
        <v>4</v>
      </c>
      <c r="I90" s="38">
        <f t="shared" si="17"/>
        <v>200</v>
      </c>
      <c r="J90" s="37"/>
      <c r="K90" s="37">
        <f t="shared" si="18"/>
        <v>0</v>
      </c>
      <c r="L90" s="54" t="s">
        <v>89</v>
      </c>
      <c r="M90" s="37"/>
      <c r="N90" s="37">
        <f t="shared" si="19"/>
        <v>0</v>
      </c>
      <c r="O90" s="37"/>
      <c r="P90" s="40">
        <f t="shared" si="21"/>
        <v>0</v>
      </c>
      <c r="Q90" s="37"/>
      <c r="R90" s="37">
        <f t="shared" si="22"/>
        <v>0</v>
      </c>
      <c r="S90" s="37"/>
      <c r="T90" s="37">
        <f t="shared" si="23"/>
        <v>0</v>
      </c>
      <c r="U90" s="41">
        <f t="shared" si="20"/>
        <v>200</v>
      </c>
      <c r="V90" s="71"/>
    </row>
    <row r="91" spans="1:22" ht="12">
      <c r="A91" s="54">
        <v>88</v>
      </c>
      <c r="B91" s="54">
        <v>10705</v>
      </c>
      <c r="C91" s="36" t="s">
        <v>264</v>
      </c>
      <c r="D91" s="37" t="s">
        <v>110</v>
      </c>
      <c r="E91" s="54" t="s">
        <v>265</v>
      </c>
      <c r="F91" s="54">
        <v>103</v>
      </c>
      <c r="G91" s="54">
        <v>104</v>
      </c>
      <c r="H91" s="37">
        <v>4</v>
      </c>
      <c r="I91" s="38">
        <f t="shared" si="17"/>
        <v>200</v>
      </c>
      <c r="J91" s="37"/>
      <c r="K91" s="37">
        <f t="shared" si="18"/>
        <v>0</v>
      </c>
      <c r="L91" s="54" t="s">
        <v>89</v>
      </c>
      <c r="M91" s="37"/>
      <c r="N91" s="37">
        <f t="shared" si="19"/>
        <v>0</v>
      </c>
      <c r="O91" s="37"/>
      <c r="P91" s="40">
        <f t="shared" si="21"/>
        <v>0</v>
      </c>
      <c r="Q91" s="37"/>
      <c r="R91" s="37">
        <f t="shared" si="22"/>
        <v>0</v>
      </c>
      <c r="S91" s="37"/>
      <c r="T91" s="37">
        <f t="shared" si="23"/>
        <v>0</v>
      </c>
      <c r="U91" s="41">
        <f t="shared" si="20"/>
        <v>200</v>
      </c>
      <c r="V91" s="71"/>
    </row>
    <row r="92" spans="1:22" ht="12">
      <c r="A92" s="54">
        <v>89</v>
      </c>
      <c r="B92" s="69">
        <v>10703</v>
      </c>
      <c r="C92" s="53" t="s">
        <v>384</v>
      </c>
      <c r="D92" s="44" t="s">
        <v>36</v>
      </c>
      <c r="E92" s="69" t="s">
        <v>266</v>
      </c>
      <c r="F92" s="69">
        <v>103</v>
      </c>
      <c r="G92" s="69">
        <v>104</v>
      </c>
      <c r="H92" s="44">
        <v>4</v>
      </c>
      <c r="I92" s="38">
        <f t="shared" si="17"/>
        <v>200</v>
      </c>
      <c r="J92" s="44"/>
      <c r="K92" s="37">
        <f t="shared" si="18"/>
        <v>0</v>
      </c>
      <c r="L92" s="54" t="s">
        <v>89</v>
      </c>
      <c r="M92" s="44"/>
      <c r="N92" s="37">
        <f t="shared" si="19"/>
        <v>0</v>
      </c>
      <c r="O92" s="44"/>
      <c r="P92" s="40">
        <f t="shared" si="21"/>
        <v>0</v>
      </c>
      <c r="Q92" s="44"/>
      <c r="R92" s="37">
        <f t="shared" si="22"/>
        <v>0</v>
      </c>
      <c r="S92" s="44"/>
      <c r="T92" s="37">
        <f t="shared" si="23"/>
        <v>0</v>
      </c>
      <c r="U92" s="41">
        <f t="shared" si="20"/>
        <v>200</v>
      </c>
      <c r="V92" s="71"/>
    </row>
    <row r="93" spans="1:22" ht="12">
      <c r="A93" s="54">
        <v>90</v>
      </c>
      <c r="B93" s="54">
        <v>10676</v>
      </c>
      <c r="C93" s="36" t="s">
        <v>274</v>
      </c>
      <c r="D93" s="37" t="s">
        <v>134</v>
      </c>
      <c r="E93" s="54" t="s">
        <v>275</v>
      </c>
      <c r="F93" s="54">
        <v>103</v>
      </c>
      <c r="G93" s="54">
        <v>104</v>
      </c>
      <c r="H93" s="37">
        <v>4</v>
      </c>
      <c r="I93" s="38">
        <f t="shared" si="17"/>
        <v>200</v>
      </c>
      <c r="J93" s="37"/>
      <c r="K93" s="37">
        <f t="shared" si="18"/>
        <v>0</v>
      </c>
      <c r="L93" s="54" t="s">
        <v>89</v>
      </c>
      <c r="M93" s="37"/>
      <c r="N93" s="37">
        <f t="shared" si="19"/>
        <v>0</v>
      </c>
      <c r="O93" s="37"/>
      <c r="P93" s="40">
        <f t="shared" si="21"/>
        <v>0</v>
      </c>
      <c r="Q93" s="37"/>
      <c r="R93" s="37">
        <f t="shared" si="22"/>
        <v>0</v>
      </c>
      <c r="S93" s="37"/>
      <c r="T93" s="37">
        <f t="shared" si="23"/>
        <v>0</v>
      </c>
      <c r="U93" s="41">
        <f t="shared" si="20"/>
        <v>200</v>
      </c>
      <c r="V93" s="71"/>
    </row>
    <row r="94" spans="1:22" ht="12">
      <c r="A94" s="54">
        <v>91</v>
      </c>
      <c r="B94" s="54">
        <v>10683</v>
      </c>
      <c r="C94" s="36" t="s">
        <v>386</v>
      </c>
      <c r="D94" s="37" t="s">
        <v>110</v>
      </c>
      <c r="E94" s="54" t="s">
        <v>279</v>
      </c>
      <c r="F94" s="54">
        <v>103</v>
      </c>
      <c r="G94" s="54">
        <v>104</v>
      </c>
      <c r="H94" s="37">
        <v>4</v>
      </c>
      <c r="I94" s="38">
        <f t="shared" si="17"/>
        <v>200</v>
      </c>
      <c r="J94" s="37"/>
      <c r="K94" s="37">
        <f t="shared" si="18"/>
        <v>0</v>
      </c>
      <c r="L94" s="54" t="s">
        <v>89</v>
      </c>
      <c r="M94" s="37"/>
      <c r="N94" s="37">
        <f t="shared" si="19"/>
        <v>0</v>
      </c>
      <c r="O94" s="37"/>
      <c r="P94" s="40">
        <f t="shared" si="21"/>
        <v>0</v>
      </c>
      <c r="Q94" s="37"/>
      <c r="R94" s="37">
        <f t="shared" si="22"/>
        <v>0</v>
      </c>
      <c r="S94" s="37"/>
      <c r="T94" s="37">
        <f t="shared" si="23"/>
        <v>0</v>
      </c>
      <c r="U94" s="41">
        <f t="shared" si="20"/>
        <v>200</v>
      </c>
      <c r="V94" s="71"/>
    </row>
    <row r="95" spans="1:22" ht="198" customHeight="1">
      <c r="A95" s="54">
        <v>92</v>
      </c>
      <c r="B95" s="54">
        <v>10572</v>
      </c>
      <c r="C95" s="36" t="s">
        <v>297</v>
      </c>
      <c r="D95" s="37" t="s">
        <v>83</v>
      </c>
      <c r="E95" s="54" t="s">
        <v>298</v>
      </c>
      <c r="F95" s="54">
        <v>103</v>
      </c>
      <c r="G95" s="54">
        <v>104</v>
      </c>
      <c r="H95" s="37">
        <v>4</v>
      </c>
      <c r="I95" s="38">
        <f t="shared" si="17"/>
        <v>200</v>
      </c>
      <c r="J95" s="37"/>
      <c r="K95" s="37">
        <f t="shared" si="18"/>
        <v>0</v>
      </c>
      <c r="L95" s="54" t="s">
        <v>89</v>
      </c>
      <c r="M95" s="37"/>
      <c r="N95" s="37">
        <f t="shared" si="19"/>
        <v>0</v>
      </c>
      <c r="O95" s="37"/>
      <c r="P95" s="40">
        <f t="shared" si="21"/>
        <v>0</v>
      </c>
      <c r="Q95" s="37"/>
      <c r="R95" s="37">
        <f t="shared" si="22"/>
        <v>0</v>
      </c>
      <c r="S95" s="37"/>
      <c r="T95" s="37">
        <f t="shared" si="23"/>
        <v>0</v>
      </c>
      <c r="U95" s="41">
        <f t="shared" si="20"/>
        <v>200</v>
      </c>
      <c r="V95" s="71" t="s">
        <v>412</v>
      </c>
    </row>
    <row r="96" spans="1:22" ht="12">
      <c r="A96" s="54">
        <v>93</v>
      </c>
      <c r="B96" s="54">
        <v>10533</v>
      </c>
      <c r="C96" s="36" t="s">
        <v>308</v>
      </c>
      <c r="D96" s="37" t="s">
        <v>36</v>
      </c>
      <c r="E96" s="54" t="s">
        <v>309</v>
      </c>
      <c r="F96" s="54">
        <v>103</v>
      </c>
      <c r="G96" s="54">
        <v>104</v>
      </c>
      <c r="H96" s="37">
        <v>4</v>
      </c>
      <c r="I96" s="38">
        <f t="shared" si="17"/>
        <v>200</v>
      </c>
      <c r="J96" s="37"/>
      <c r="K96" s="37">
        <f t="shared" si="18"/>
        <v>0</v>
      </c>
      <c r="L96" s="54" t="s">
        <v>89</v>
      </c>
      <c r="M96" s="37"/>
      <c r="N96" s="37">
        <f t="shared" si="19"/>
        <v>0</v>
      </c>
      <c r="O96" s="37"/>
      <c r="P96" s="40">
        <f t="shared" si="21"/>
        <v>0</v>
      </c>
      <c r="Q96" s="37"/>
      <c r="R96" s="37"/>
      <c r="S96" s="37"/>
      <c r="T96" s="37">
        <f t="shared" si="23"/>
        <v>0</v>
      </c>
      <c r="U96" s="41">
        <f t="shared" si="20"/>
        <v>200</v>
      </c>
      <c r="V96" s="71"/>
    </row>
    <row r="97" spans="1:22" ht="12">
      <c r="A97" s="54">
        <v>94</v>
      </c>
      <c r="B97" s="54">
        <v>10532</v>
      </c>
      <c r="C97" s="36" t="s">
        <v>310</v>
      </c>
      <c r="D97" s="37" t="s">
        <v>86</v>
      </c>
      <c r="E97" s="54" t="s">
        <v>311</v>
      </c>
      <c r="F97" s="54">
        <v>103</v>
      </c>
      <c r="G97" s="54">
        <v>104</v>
      </c>
      <c r="H97" s="37">
        <v>4</v>
      </c>
      <c r="I97" s="38">
        <f t="shared" si="17"/>
        <v>200</v>
      </c>
      <c r="J97" s="37"/>
      <c r="K97" s="37">
        <f t="shared" si="18"/>
        <v>0</v>
      </c>
      <c r="L97" s="54" t="s">
        <v>89</v>
      </c>
      <c r="M97" s="37"/>
      <c r="N97" s="37">
        <f t="shared" si="19"/>
        <v>0</v>
      </c>
      <c r="O97" s="37"/>
      <c r="P97" s="40">
        <f t="shared" si="21"/>
        <v>0</v>
      </c>
      <c r="Q97" s="37"/>
      <c r="R97" s="37"/>
      <c r="S97" s="37"/>
      <c r="T97" s="37">
        <f t="shared" si="23"/>
        <v>0</v>
      </c>
      <c r="U97" s="41">
        <f t="shared" si="20"/>
        <v>200</v>
      </c>
      <c r="V97" s="71"/>
    </row>
    <row r="98" spans="1:22" ht="12">
      <c r="A98" s="54">
        <v>95</v>
      </c>
      <c r="B98" s="54">
        <v>10530</v>
      </c>
      <c r="C98" s="36" t="s">
        <v>314</v>
      </c>
      <c r="D98" s="37" t="s">
        <v>55</v>
      </c>
      <c r="E98" s="54" t="s">
        <v>315</v>
      </c>
      <c r="F98" s="54">
        <v>103</v>
      </c>
      <c r="G98" s="54">
        <v>104</v>
      </c>
      <c r="H98" s="37">
        <v>4</v>
      </c>
      <c r="I98" s="38">
        <f t="shared" si="17"/>
        <v>200</v>
      </c>
      <c r="J98" s="37"/>
      <c r="K98" s="37">
        <f t="shared" si="18"/>
        <v>0</v>
      </c>
      <c r="L98" s="54" t="s">
        <v>89</v>
      </c>
      <c r="M98" s="37"/>
      <c r="N98" s="37">
        <f t="shared" si="19"/>
        <v>0</v>
      </c>
      <c r="O98" s="37"/>
      <c r="P98" s="40">
        <f t="shared" si="21"/>
        <v>0</v>
      </c>
      <c r="Q98" s="37"/>
      <c r="R98" s="37"/>
      <c r="S98" s="37"/>
      <c r="T98" s="37">
        <f t="shared" si="23"/>
        <v>0</v>
      </c>
      <c r="U98" s="41">
        <f t="shared" si="20"/>
        <v>200</v>
      </c>
      <c r="V98" s="71"/>
    </row>
    <row r="99" spans="1:42" s="51" customFormat="1" ht="12">
      <c r="A99" s="54">
        <v>96</v>
      </c>
      <c r="B99" s="54">
        <v>10501</v>
      </c>
      <c r="C99" s="36" t="s">
        <v>324</v>
      </c>
      <c r="D99" s="37" t="s">
        <v>93</v>
      </c>
      <c r="E99" s="54" t="s">
        <v>325</v>
      </c>
      <c r="F99" s="54">
        <v>103</v>
      </c>
      <c r="G99" s="54">
        <v>104</v>
      </c>
      <c r="H99" s="37">
        <v>4</v>
      </c>
      <c r="I99" s="38">
        <f t="shared" si="17"/>
        <v>200</v>
      </c>
      <c r="J99" s="37"/>
      <c r="K99" s="37">
        <f t="shared" si="18"/>
        <v>0</v>
      </c>
      <c r="L99" s="54" t="s">
        <v>89</v>
      </c>
      <c r="M99" s="37"/>
      <c r="N99" s="37">
        <f t="shared" si="19"/>
        <v>0</v>
      </c>
      <c r="O99" s="37"/>
      <c r="P99" s="40">
        <f t="shared" si="21"/>
        <v>0</v>
      </c>
      <c r="Q99" s="37"/>
      <c r="R99" s="37"/>
      <c r="S99" s="37"/>
      <c r="T99" s="37">
        <f t="shared" si="23"/>
        <v>0</v>
      </c>
      <c r="U99" s="41">
        <f t="shared" si="20"/>
        <v>200</v>
      </c>
      <c r="V99" s="71"/>
      <c r="W99" s="45"/>
      <c r="X99" s="45"/>
      <c r="Y99" s="45"/>
      <c r="Z99" s="45"/>
      <c r="AA99" s="45"/>
      <c r="AB99" s="45"/>
      <c r="AC99" s="45"/>
      <c r="AD99" s="45"/>
      <c r="AE99" s="45"/>
      <c r="AF99" s="45"/>
      <c r="AG99" s="45"/>
      <c r="AH99" s="45"/>
      <c r="AI99" s="45"/>
      <c r="AJ99" s="45"/>
      <c r="AK99" s="45"/>
      <c r="AL99" s="45"/>
      <c r="AM99" s="45"/>
      <c r="AN99" s="45"/>
      <c r="AO99" s="45"/>
      <c r="AP99" s="45"/>
    </row>
    <row r="100" spans="1:22" ht="12">
      <c r="A100" s="54">
        <v>97</v>
      </c>
      <c r="B100" s="54">
        <v>10471</v>
      </c>
      <c r="C100" s="36" t="s">
        <v>330</v>
      </c>
      <c r="D100" s="37" t="s">
        <v>272</v>
      </c>
      <c r="E100" s="54" t="s">
        <v>331</v>
      </c>
      <c r="F100" s="54">
        <v>103</v>
      </c>
      <c r="G100" s="54">
        <v>104</v>
      </c>
      <c r="H100" s="37">
        <v>4</v>
      </c>
      <c r="I100" s="38">
        <f aca="true" t="shared" si="24" ref="I100:I131">IF(H100=4,200,0)</f>
        <v>200</v>
      </c>
      <c r="J100" s="37"/>
      <c r="K100" s="37">
        <f aca="true" t="shared" si="25" ref="K100:K112">J100*30</f>
        <v>0</v>
      </c>
      <c r="L100" s="54" t="s">
        <v>89</v>
      </c>
      <c r="M100" s="37"/>
      <c r="N100" s="37">
        <f aca="true" t="shared" si="26" ref="N100:N112">M100*9</f>
        <v>0</v>
      </c>
      <c r="O100" s="37"/>
      <c r="P100" s="40">
        <f t="shared" si="21"/>
        <v>0</v>
      </c>
      <c r="Q100" s="37"/>
      <c r="R100" s="37"/>
      <c r="S100" s="37"/>
      <c r="T100" s="37">
        <f t="shared" si="23"/>
        <v>0</v>
      </c>
      <c r="U100" s="41">
        <f aca="true" t="shared" si="27" ref="U100:U112">T100+R100+P100+N100+K100+I100</f>
        <v>200</v>
      </c>
      <c r="V100" s="71"/>
    </row>
    <row r="101" spans="1:22" ht="12">
      <c r="A101" s="54">
        <v>98</v>
      </c>
      <c r="B101" s="54">
        <v>10391</v>
      </c>
      <c r="C101" s="36" t="s">
        <v>339</v>
      </c>
      <c r="D101" s="37" t="s">
        <v>96</v>
      </c>
      <c r="E101" s="54" t="s">
        <v>450</v>
      </c>
      <c r="F101" s="54">
        <v>103</v>
      </c>
      <c r="G101" s="54">
        <v>104</v>
      </c>
      <c r="H101" s="37">
        <v>4</v>
      </c>
      <c r="I101" s="38">
        <f t="shared" si="24"/>
        <v>200</v>
      </c>
      <c r="J101" s="37"/>
      <c r="K101" s="37">
        <f t="shared" si="25"/>
        <v>0</v>
      </c>
      <c r="L101" s="54" t="s">
        <v>89</v>
      </c>
      <c r="M101" s="37"/>
      <c r="N101" s="37">
        <f t="shared" si="26"/>
        <v>0</v>
      </c>
      <c r="O101" s="37"/>
      <c r="P101" s="40">
        <f t="shared" si="21"/>
        <v>0</v>
      </c>
      <c r="Q101" s="37"/>
      <c r="R101" s="37"/>
      <c r="S101" s="37"/>
      <c r="T101" s="37">
        <f t="shared" si="23"/>
        <v>0</v>
      </c>
      <c r="U101" s="41">
        <f t="shared" si="27"/>
        <v>200</v>
      </c>
      <c r="V101" s="71"/>
    </row>
    <row r="102" spans="1:22" ht="27.75" customHeight="1">
      <c r="A102" s="54">
        <v>99</v>
      </c>
      <c r="B102" s="54">
        <v>10354</v>
      </c>
      <c r="C102" s="36" t="s">
        <v>388</v>
      </c>
      <c r="D102" s="37" t="s">
        <v>36</v>
      </c>
      <c r="E102" s="54" t="s">
        <v>389</v>
      </c>
      <c r="F102" s="54">
        <v>103</v>
      </c>
      <c r="G102" s="54">
        <v>104</v>
      </c>
      <c r="H102" s="37">
        <v>4</v>
      </c>
      <c r="I102" s="38">
        <f t="shared" si="24"/>
        <v>200</v>
      </c>
      <c r="J102" s="37"/>
      <c r="K102" s="37">
        <f t="shared" si="25"/>
        <v>0</v>
      </c>
      <c r="L102" s="54" t="s">
        <v>89</v>
      </c>
      <c r="M102" s="37"/>
      <c r="N102" s="37">
        <f t="shared" si="26"/>
        <v>0</v>
      </c>
      <c r="O102" s="37"/>
      <c r="P102" s="40">
        <f t="shared" si="21"/>
        <v>0</v>
      </c>
      <c r="Q102" s="37"/>
      <c r="R102" s="37"/>
      <c r="S102" s="37"/>
      <c r="T102" s="37">
        <f t="shared" si="23"/>
        <v>0</v>
      </c>
      <c r="U102" s="41">
        <f t="shared" si="27"/>
        <v>200</v>
      </c>
      <c r="V102" s="71"/>
    </row>
    <row r="103" spans="1:22" ht="12">
      <c r="A103" s="54">
        <v>100</v>
      </c>
      <c r="B103" s="54">
        <v>10330</v>
      </c>
      <c r="C103" s="36" t="s">
        <v>342</v>
      </c>
      <c r="D103" s="37" t="s">
        <v>45</v>
      </c>
      <c r="E103" s="54" t="s">
        <v>343</v>
      </c>
      <c r="F103" s="54">
        <v>103</v>
      </c>
      <c r="G103" s="54">
        <v>104</v>
      </c>
      <c r="H103" s="37">
        <v>4</v>
      </c>
      <c r="I103" s="38">
        <f t="shared" si="24"/>
        <v>200</v>
      </c>
      <c r="J103" s="37"/>
      <c r="K103" s="37">
        <f t="shared" si="25"/>
        <v>0</v>
      </c>
      <c r="L103" s="54" t="s">
        <v>89</v>
      </c>
      <c r="M103" s="37"/>
      <c r="N103" s="37">
        <f t="shared" si="26"/>
        <v>0</v>
      </c>
      <c r="O103" s="37"/>
      <c r="P103" s="40">
        <f t="shared" si="21"/>
        <v>0</v>
      </c>
      <c r="Q103" s="37"/>
      <c r="R103" s="37"/>
      <c r="S103" s="37"/>
      <c r="T103" s="37">
        <f t="shared" si="23"/>
        <v>0</v>
      </c>
      <c r="U103" s="41">
        <f t="shared" si="27"/>
        <v>200</v>
      </c>
      <c r="V103" s="71"/>
    </row>
    <row r="104" spans="1:22" ht="12">
      <c r="A104" s="54">
        <v>101</v>
      </c>
      <c r="B104" s="54">
        <v>10329</v>
      </c>
      <c r="C104" s="36" t="s">
        <v>344</v>
      </c>
      <c r="D104" s="37" t="s">
        <v>45</v>
      </c>
      <c r="E104" s="54" t="s">
        <v>345</v>
      </c>
      <c r="F104" s="54">
        <v>103</v>
      </c>
      <c r="G104" s="54">
        <v>104</v>
      </c>
      <c r="H104" s="37">
        <v>4</v>
      </c>
      <c r="I104" s="38">
        <f t="shared" si="24"/>
        <v>200</v>
      </c>
      <c r="J104" s="37"/>
      <c r="K104" s="37">
        <f t="shared" si="25"/>
        <v>0</v>
      </c>
      <c r="L104" s="54" t="s">
        <v>89</v>
      </c>
      <c r="M104" s="37"/>
      <c r="N104" s="37">
        <f t="shared" si="26"/>
        <v>0</v>
      </c>
      <c r="O104" s="37"/>
      <c r="P104" s="40">
        <f t="shared" si="21"/>
        <v>0</v>
      </c>
      <c r="Q104" s="37"/>
      <c r="R104" s="37"/>
      <c r="S104" s="37"/>
      <c r="T104" s="37">
        <f t="shared" si="23"/>
        <v>0</v>
      </c>
      <c r="U104" s="41">
        <f t="shared" si="27"/>
        <v>200</v>
      </c>
      <c r="V104" s="71"/>
    </row>
    <row r="105" spans="1:22" ht="12">
      <c r="A105" s="54">
        <v>102</v>
      </c>
      <c r="B105" s="54">
        <v>10328</v>
      </c>
      <c r="C105" s="36" t="s">
        <v>346</v>
      </c>
      <c r="D105" s="37" t="s">
        <v>45</v>
      </c>
      <c r="E105" s="54" t="s">
        <v>347</v>
      </c>
      <c r="F105" s="54">
        <v>103</v>
      </c>
      <c r="G105" s="54">
        <v>104</v>
      </c>
      <c r="H105" s="37">
        <v>4</v>
      </c>
      <c r="I105" s="38">
        <f t="shared" si="24"/>
        <v>200</v>
      </c>
      <c r="J105" s="37"/>
      <c r="K105" s="37">
        <f t="shared" si="25"/>
        <v>0</v>
      </c>
      <c r="L105" s="54" t="s">
        <v>89</v>
      </c>
      <c r="M105" s="37"/>
      <c r="N105" s="37">
        <f t="shared" si="26"/>
        <v>0</v>
      </c>
      <c r="O105" s="37"/>
      <c r="P105" s="40">
        <f t="shared" si="21"/>
        <v>0</v>
      </c>
      <c r="Q105" s="37"/>
      <c r="R105" s="37"/>
      <c r="S105" s="37"/>
      <c r="T105" s="37">
        <f t="shared" si="23"/>
        <v>0</v>
      </c>
      <c r="U105" s="41">
        <f t="shared" si="27"/>
        <v>200</v>
      </c>
      <c r="V105" s="71"/>
    </row>
    <row r="106" spans="1:22" ht="12">
      <c r="A106" s="54">
        <v>103</v>
      </c>
      <c r="B106" s="54">
        <v>10296</v>
      </c>
      <c r="C106" s="36" t="s">
        <v>349</v>
      </c>
      <c r="D106" s="37" t="s">
        <v>55</v>
      </c>
      <c r="E106" s="54" t="s">
        <v>350</v>
      </c>
      <c r="F106" s="54">
        <v>103</v>
      </c>
      <c r="G106" s="54">
        <v>104</v>
      </c>
      <c r="H106" s="37">
        <v>4</v>
      </c>
      <c r="I106" s="38">
        <f t="shared" si="24"/>
        <v>200</v>
      </c>
      <c r="J106" s="37"/>
      <c r="K106" s="37">
        <f t="shared" si="25"/>
        <v>0</v>
      </c>
      <c r="L106" s="54" t="s">
        <v>89</v>
      </c>
      <c r="M106" s="37"/>
      <c r="N106" s="37">
        <f t="shared" si="26"/>
        <v>0</v>
      </c>
      <c r="O106" s="37"/>
      <c r="P106" s="40">
        <f t="shared" si="21"/>
        <v>0</v>
      </c>
      <c r="Q106" s="37"/>
      <c r="R106" s="37"/>
      <c r="S106" s="37"/>
      <c r="T106" s="37">
        <f t="shared" si="23"/>
        <v>0</v>
      </c>
      <c r="U106" s="41">
        <f t="shared" si="27"/>
        <v>200</v>
      </c>
      <c r="V106" s="71"/>
    </row>
    <row r="107" spans="1:22" ht="12">
      <c r="A107" s="54">
        <v>104</v>
      </c>
      <c r="B107" s="54">
        <v>10062</v>
      </c>
      <c r="C107" s="36" t="s">
        <v>361</v>
      </c>
      <c r="D107" s="37" t="s">
        <v>86</v>
      </c>
      <c r="E107" s="54" t="s">
        <v>362</v>
      </c>
      <c r="F107" s="54">
        <v>103</v>
      </c>
      <c r="G107" s="54"/>
      <c r="H107" s="37">
        <v>4</v>
      </c>
      <c r="I107" s="38">
        <f t="shared" si="24"/>
        <v>200</v>
      </c>
      <c r="J107" s="37"/>
      <c r="K107" s="37">
        <f t="shared" si="25"/>
        <v>0</v>
      </c>
      <c r="L107" s="54" t="s">
        <v>89</v>
      </c>
      <c r="M107" s="37"/>
      <c r="N107" s="37">
        <f t="shared" si="26"/>
        <v>0</v>
      </c>
      <c r="O107" s="37"/>
      <c r="P107" s="40">
        <f t="shared" si="21"/>
        <v>0</v>
      </c>
      <c r="Q107" s="37"/>
      <c r="R107" s="37"/>
      <c r="S107" s="37"/>
      <c r="T107" s="37">
        <f t="shared" si="23"/>
        <v>0</v>
      </c>
      <c r="U107" s="41">
        <f t="shared" si="27"/>
        <v>200</v>
      </c>
      <c r="V107" s="71"/>
    </row>
    <row r="108" spans="1:22" ht="24">
      <c r="A108" s="54">
        <v>105</v>
      </c>
      <c r="B108" s="54">
        <v>10551</v>
      </c>
      <c r="C108" s="36" t="s">
        <v>365</v>
      </c>
      <c r="D108" s="37" t="s">
        <v>55</v>
      </c>
      <c r="E108" s="54" t="s">
        <v>366</v>
      </c>
      <c r="F108" s="54">
        <v>103</v>
      </c>
      <c r="G108" s="54">
        <v>104</v>
      </c>
      <c r="H108" s="37">
        <v>4</v>
      </c>
      <c r="I108" s="38">
        <f t="shared" si="24"/>
        <v>200</v>
      </c>
      <c r="J108" s="37"/>
      <c r="K108" s="37">
        <f t="shared" si="25"/>
        <v>0</v>
      </c>
      <c r="L108" s="54" t="s">
        <v>89</v>
      </c>
      <c r="M108" s="37"/>
      <c r="N108" s="37">
        <f t="shared" si="26"/>
        <v>0</v>
      </c>
      <c r="O108" s="37"/>
      <c r="P108" s="40">
        <f t="shared" si="21"/>
        <v>0</v>
      </c>
      <c r="Q108" s="37"/>
      <c r="R108" s="37"/>
      <c r="S108" s="37"/>
      <c r="T108" s="37">
        <f t="shared" si="23"/>
        <v>0</v>
      </c>
      <c r="U108" s="41">
        <f t="shared" si="27"/>
        <v>200</v>
      </c>
      <c r="V108" s="71"/>
    </row>
    <row r="109" spans="1:22" ht="12">
      <c r="A109" s="54">
        <v>106</v>
      </c>
      <c r="B109" s="54">
        <v>10857</v>
      </c>
      <c r="C109" s="36" t="s">
        <v>58</v>
      </c>
      <c r="D109" s="37" t="s">
        <v>57</v>
      </c>
      <c r="E109" s="54" t="s">
        <v>59</v>
      </c>
      <c r="F109" s="54">
        <v>103</v>
      </c>
      <c r="G109" s="54">
        <v>104</v>
      </c>
      <c r="H109" s="37">
        <v>4</v>
      </c>
      <c r="I109" s="38">
        <f t="shared" si="24"/>
        <v>200</v>
      </c>
      <c r="J109" s="37"/>
      <c r="K109" s="37">
        <f t="shared" si="25"/>
        <v>0</v>
      </c>
      <c r="L109" s="54" t="s">
        <v>89</v>
      </c>
      <c r="M109" s="37"/>
      <c r="N109" s="37">
        <f t="shared" si="26"/>
        <v>0</v>
      </c>
      <c r="O109" s="37"/>
      <c r="P109" s="40">
        <f t="shared" si="21"/>
        <v>0</v>
      </c>
      <c r="Q109" s="37"/>
      <c r="R109" s="37"/>
      <c r="S109" s="37"/>
      <c r="T109" s="37">
        <f t="shared" si="23"/>
        <v>0</v>
      </c>
      <c r="U109" s="41">
        <f t="shared" si="27"/>
        <v>200</v>
      </c>
      <c r="V109" s="71"/>
    </row>
    <row r="110" spans="1:22" ht="24">
      <c r="A110" s="54">
        <v>107</v>
      </c>
      <c r="B110" s="54">
        <v>10759</v>
      </c>
      <c r="C110" s="36" t="s">
        <v>56</v>
      </c>
      <c r="D110" s="37" t="s">
        <v>57</v>
      </c>
      <c r="E110" s="54" t="s">
        <v>70</v>
      </c>
      <c r="F110" s="54">
        <v>103</v>
      </c>
      <c r="G110" s="54"/>
      <c r="H110" s="37">
        <v>4</v>
      </c>
      <c r="I110" s="37">
        <f t="shared" si="24"/>
        <v>200</v>
      </c>
      <c r="J110" s="37"/>
      <c r="K110" s="37">
        <f t="shared" si="25"/>
        <v>0</v>
      </c>
      <c r="L110" s="54" t="s">
        <v>89</v>
      </c>
      <c r="M110" s="37"/>
      <c r="N110" s="37">
        <f t="shared" si="26"/>
        <v>0</v>
      </c>
      <c r="O110" s="37"/>
      <c r="P110" s="40">
        <f t="shared" si="21"/>
        <v>0</v>
      </c>
      <c r="Q110" s="37"/>
      <c r="R110" s="37"/>
      <c r="S110" s="37"/>
      <c r="T110" s="37">
        <f t="shared" si="23"/>
        <v>0</v>
      </c>
      <c r="U110" s="41">
        <f t="shared" si="27"/>
        <v>200</v>
      </c>
      <c r="V110" s="71"/>
    </row>
    <row r="111" spans="1:22" s="101" customFormat="1" ht="24">
      <c r="A111" s="95">
        <v>108</v>
      </c>
      <c r="B111" s="95">
        <v>10435</v>
      </c>
      <c r="C111" s="96" t="s">
        <v>60</v>
      </c>
      <c r="D111" s="97" t="s">
        <v>45</v>
      </c>
      <c r="E111" s="95" t="s">
        <v>367</v>
      </c>
      <c r="F111" s="95">
        <v>103</v>
      </c>
      <c r="G111" s="95">
        <v>104</v>
      </c>
      <c r="H111" s="97">
        <v>4</v>
      </c>
      <c r="I111" s="97">
        <f t="shared" si="24"/>
        <v>200</v>
      </c>
      <c r="J111" s="97"/>
      <c r="K111" s="97">
        <f t="shared" si="25"/>
        <v>0</v>
      </c>
      <c r="L111" s="95" t="s">
        <v>89</v>
      </c>
      <c r="M111" s="97"/>
      <c r="N111" s="97">
        <f t="shared" si="26"/>
        <v>0</v>
      </c>
      <c r="O111" s="97"/>
      <c r="P111" s="98">
        <f t="shared" si="21"/>
        <v>0</v>
      </c>
      <c r="Q111" s="97"/>
      <c r="R111" s="97"/>
      <c r="S111" s="97"/>
      <c r="T111" s="97">
        <f t="shared" si="23"/>
        <v>0</v>
      </c>
      <c r="U111" s="99">
        <f t="shared" si="27"/>
        <v>200</v>
      </c>
      <c r="V111" s="100"/>
    </row>
    <row r="112" spans="1:22" s="101" customFormat="1" ht="24">
      <c r="A112" s="95">
        <v>109</v>
      </c>
      <c r="B112" s="95">
        <v>10799</v>
      </c>
      <c r="C112" s="96" t="s">
        <v>62</v>
      </c>
      <c r="D112" s="97" t="s">
        <v>63</v>
      </c>
      <c r="E112" s="95" t="s">
        <v>71</v>
      </c>
      <c r="F112" s="95">
        <v>103</v>
      </c>
      <c r="G112" s="95">
        <v>104</v>
      </c>
      <c r="H112" s="97">
        <v>4</v>
      </c>
      <c r="I112" s="97">
        <f t="shared" si="24"/>
        <v>200</v>
      </c>
      <c r="J112" s="97"/>
      <c r="K112" s="97">
        <f t="shared" si="25"/>
        <v>0</v>
      </c>
      <c r="L112" s="95" t="s">
        <v>89</v>
      </c>
      <c r="M112" s="97"/>
      <c r="N112" s="97">
        <f t="shared" si="26"/>
        <v>0</v>
      </c>
      <c r="O112" s="97"/>
      <c r="P112" s="98">
        <f t="shared" si="21"/>
        <v>0</v>
      </c>
      <c r="Q112" s="97"/>
      <c r="R112" s="97"/>
      <c r="S112" s="97"/>
      <c r="T112" s="97">
        <f t="shared" si="23"/>
        <v>0</v>
      </c>
      <c r="U112" s="99">
        <f t="shared" si="27"/>
        <v>200</v>
      </c>
      <c r="V112" s="100"/>
    </row>
    <row r="113" spans="1:22" s="101" customFormat="1" ht="12">
      <c r="A113" s="95">
        <v>110</v>
      </c>
      <c r="B113" s="95">
        <v>10348</v>
      </c>
      <c r="C113" s="96" t="s">
        <v>390</v>
      </c>
      <c r="D113" s="97" t="s">
        <v>90</v>
      </c>
      <c r="E113" s="95" t="s">
        <v>336</v>
      </c>
      <c r="F113" s="95">
        <v>103</v>
      </c>
      <c r="G113" s="95">
        <v>104</v>
      </c>
      <c r="H113" s="97">
        <v>4</v>
      </c>
      <c r="I113" s="97">
        <f t="shared" si="24"/>
        <v>200</v>
      </c>
      <c r="J113" s="97"/>
      <c r="K113" s="97"/>
      <c r="L113" s="95" t="s">
        <v>89</v>
      </c>
      <c r="M113" s="97"/>
      <c r="N113" s="97"/>
      <c r="O113" s="97"/>
      <c r="P113" s="98"/>
      <c r="Q113" s="97"/>
      <c r="R113" s="97"/>
      <c r="S113" s="97"/>
      <c r="T113" s="97"/>
      <c r="U113" s="99">
        <v>200</v>
      </c>
      <c r="V113" s="100"/>
    </row>
    <row r="114" spans="1:22" s="101" customFormat="1" ht="12">
      <c r="A114" s="95">
        <v>111</v>
      </c>
      <c r="B114" s="95">
        <v>10534</v>
      </c>
      <c r="C114" s="96" t="s">
        <v>302</v>
      </c>
      <c r="D114" s="97" t="s">
        <v>36</v>
      </c>
      <c r="E114" s="95" t="s">
        <v>303</v>
      </c>
      <c r="F114" s="95">
        <v>103</v>
      </c>
      <c r="G114" s="95">
        <v>104</v>
      </c>
      <c r="H114" s="97">
        <v>4</v>
      </c>
      <c r="I114" s="97">
        <f t="shared" si="24"/>
        <v>200</v>
      </c>
      <c r="J114" s="97"/>
      <c r="K114" s="97"/>
      <c r="L114" s="95" t="s">
        <v>89</v>
      </c>
      <c r="M114" s="97"/>
      <c r="N114" s="97"/>
      <c r="O114" s="97"/>
      <c r="P114" s="98"/>
      <c r="Q114" s="97"/>
      <c r="R114" s="97"/>
      <c r="S114" s="97"/>
      <c r="T114" s="97"/>
      <c r="U114" s="99">
        <v>200</v>
      </c>
      <c r="V114" s="102"/>
    </row>
    <row r="115" spans="1:22" ht="24">
      <c r="A115" s="54">
        <v>112</v>
      </c>
      <c r="B115" s="68">
        <v>10953</v>
      </c>
      <c r="C115" s="36" t="s">
        <v>73</v>
      </c>
      <c r="D115" s="36" t="s">
        <v>74</v>
      </c>
      <c r="E115" s="68" t="s">
        <v>75</v>
      </c>
      <c r="F115" s="68">
        <v>104</v>
      </c>
      <c r="G115" s="68">
        <v>103</v>
      </c>
      <c r="H115" s="36">
        <v>4</v>
      </c>
      <c r="I115" s="36">
        <f t="shared" si="24"/>
        <v>200</v>
      </c>
      <c r="J115" s="36"/>
      <c r="K115" s="36">
        <f aca="true" t="shared" si="28" ref="K115:K149">J115*30</f>
        <v>0</v>
      </c>
      <c r="L115" s="68" t="s">
        <v>89</v>
      </c>
      <c r="M115" s="36"/>
      <c r="N115" s="36">
        <f aca="true" t="shared" si="29" ref="N115:N149">M115*9</f>
        <v>0</v>
      </c>
      <c r="O115" s="36"/>
      <c r="P115" s="36">
        <f>O115*7</f>
        <v>0</v>
      </c>
      <c r="Q115" s="36"/>
      <c r="R115" s="36">
        <f>Q115*3</f>
        <v>0</v>
      </c>
      <c r="S115" s="36"/>
      <c r="T115" s="36">
        <f>S115*2</f>
        <v>0</v>
      </c>
      <c r="U115" s="35">
        <f aca="true" t="shared" si="30" ref="U115:U149">T115+R115+P115+N115+K115+I115</f>
        <v>200</v>
      </c>
      <c r="V115" s="71"/>
    </row>
    <row r="116" spans="1:42" ht="12">
      <c r="A116" s="54">
        <v>113</v>
      </c>
      <c r="B116" s="68">
        <v>10913</v>
      </c>
      <c r="C116" s="36" t="s">
        <v>79</v>
      </c>
      <c r="D116" s="36" t="s">
        <v>80</v>
      </c>
      <c r="E116" s="68" t="s">
        <v>81</v>
      </c>
      <c r="F116" s="68">
        <v>104</v>
      </c>
      <c r="G116" s="68">
        <v>103</v>
      </c>
      <c r="H116" s="36">
        <v>4</v>
      </c>
      <c r="I116" s="36">
        <f t="shared" si="24"/>
        <v>200</v>
      </c>
      <c r="J116" s="36"/>
      <c r="K116" s="36">
        <f t="shared" si="28"/>
        <v>0</v>
      </c>
      <c r="L116" s="68" t="s">
        <v>89</v>
      </c>
      <c r="M116" s="36"/>
      <c r="N116" s="36">
        <f t="shared" si="29"/>
        <v>0</v>
      </c>
      <c r="O116" s="36"/>
      <c r="P116" s="36">
        <f>O116*7</f>
        <v>0</v>
      </c>
      <c r="Q116" s="36"/>
      <c r="R116" s="36">
        <f>Q116*3</f>
        <v>0</v>
      </c>
      <c r="S116" s="36"/>
      <c r="T116" s="36">
        <f>S116*2</f>
        <v>0</v>
      </c>
      <c r="U116" s="35">
        <f t="shared" si="30"/>
        <v>200</v>
      </c>
      <c r="V116" s="71"/>
      <c r="W116" s="51"/>
      <c r="X116" s="51"/>
      <c r="Y116" s="51"/>
      <c r="Z116" s="51"/>
      <c r="AA116" s="51"/>
      <c r="AB116" s="51"/>
      <c r="AC116" s="51"/>
      <c r="AD116" s="51"/>
      <c r="AE116" s="51"/>
      <c r="AF116" s="51"/>
      <c r="AG116" s="51"/>
      <c r="AH116" s="51"/>
      <c r="AI116" s="51"/>
      <c r="AJ116" s="51"/>
      <c r="AK116" s="51"/>
      <c r="AL116" s="51"/>
      <c r="AM116" s="51"/>
      <c r="AN116" s="51"/>
      <c r="AO116" s="51"/>
      <c r="AP116" s="51"/>
    </row>
    <row r="117" spans="1:22" ht="24">
      <c r="A117" s="54">
        <v>114</v>
      </c>
      <c r="B117" s="68">
        <v>10868</v>
      </c>
      <c r="C117" s="36" t="s">
        <v>85</v>
      </c>
      <c r="D117" s="36" t="s">
        <v>86</v>
      </c>
      <c r="E117" s="68" t="s">
        <v>87</v>
      </c>
      <c r="F117" s="68">
        <v>104</v>
      </c>
      <c r="G117" s="68">
        <v>103</v>
      </c>
      <c r="H117" s="36">
        <v>4</v>
      </c>
      <c r="I117" s="36">
        <f t="shared" si="24"/>
        <v>200</v>
      </c>
      <c r="J117" s="36"/>
      <c r="K117" s="36">
        <f t="shared" si="28"/>
        <v>0</v>
      </c>
      <c r="L117" s="68" t="s">
        <v>89</v>
      </c>
      <c r="M117" s="36"/>
      <c r="N117" s="36">
        <f t="shared" si="29"/>
        <v>0</v>
      </c>
      <c r="O117" s="36"/>
      <c r="P117" s="36">
        <f>O117*7</f>
        <v>0</v>
      </c>
      <c r="Q117" s="36"/>
      <c r="R117" s="36">
        <f>Q117*3</f>
        <v>0</v>
      </c>
      <c r="S117" s="36"/>
      <c r="T117" s="36">
        <f>S117*2</f>
        <v>0</v>
      </c>
      <c r="U117" s="35">
        <f t="shared" si="30"/>
        <v>200</v>
      </c>
      <c r="V117" s="71"/>
    </row>
    <row r="118" spans="1:22" ht="12">
      <c r="A118" s="54">
        <v>115</v>
      </c>
      <c r="B118" s="68">
        <v>10803</v>
      </c>
      <c r="C118" s="36" t="s">
        <v>92</v>
      </c>
      <c r="D118" s="36" t="s">
        <v>93</v>
      </c>
      <c r="E118" s="68" t="s">
        <v>94</v>
      </c>
      <c r="F118" s="68">
        <v>104</v>
      </c>
      <c r="G118" s="68">
        <v>103</v>
      </c>
      <c r="H118" s="36">
        <v>4</v>
      </c>
      <c r="I118" s="36">
        <f t="shared" si="24"/>
        <v>200</v>
      </c>
      <c r="J118" s="36"/>
      <c r="K118" s="36">
        <f t="shared" si="28"/>
        <v>0</v>
      </c>
      <c r="L118" s="68" t="s">
        <v>89</v>
      </c>
      <c r="M118" s="36"/>
      <c r="N118" s="36">
        <f t="shared" si="29"/>
        <v>0</v>
      </c>
      <c r="O118" s="36"/>
      <c r="P118" s="36">
        <f>O118*7</f>
        <v>0</v>
      </c>
      <c r="Q118" s="36"/>
      <c r="R118" s="36">
        <f>Q118*3</f>
        <v>0</v>
      </c>
      <c r="S118" s="36"/>
      <c r="T118" s="36">
        <f>S118*2</f>
        <v>0</v>
      </c>
      <c r="U118" s="35">
        <f t="shared" si="30"/>
        <v>200</v>
      </c>
      <c r="V118" s="71"/>
    </row>
    <row r="119" spans="1:42" s="51" customFormat="1" ht="24" customHeight="1">
      <c r="A119" s="54">
        <v>116</v>
      </c>
      <c r="B119" s="68">
        <v>10739</v>
      </c>
      <c r="C119" s="36" t="s">
        <v>98</v>
      </c>
      <c r="D119" s="36" t="s">
        <v>83</v>
      </c>
      <c r="E119" s="68" t="s">
        <v>99</v>
      </c>
      <c r="F119" s="68">
        <v>104</v>
      </c>
      <c r="G119" s="68">
        <v>103</v>
      </c>
      <c r="H119" s="36">
        <v>4</v>
      </c>
      <c r="I119" s="36">
        <f t="shared" si="24"/>
        <v>200</v>
      </c>
      <c r="J119" s="36"/>
      <c r="K119" s="36">
        <f t="shared" si="28"/>
        <v>0</v>
      </c>
      <c r="L119" s="68" t="s">
        <v>89</v>
      </c>
      <c r="M119" s="36"/>
      <c r="N119" s="36">
        <f t="shared" si="29"/>
        <v>0</v>
      </c>
      <c r="O119" s="36"/>
      <c r="P119" s="36"/>
      <c r="Q119" s="36"/>
      <c r="R119" s="36"/>
      <c r="S119" s="36"/>
      <c r="T119" s="36"/>
      <c r="U119" s="35">
        <f t="shared" si="30"/>
        <v>200</v>
      </c>
      <c r="V119" s="71"/>
      <c r="W119" s="45"/>
      <c r="X119" s="45"/>
      <c r="Y119" s="45"/>
      <c r="Z119" s="45"/>
      <c r="AA119" s="45"/>
      <c r="AB119" s="45"/>
      <c r="AC119" s="45"/>
      <c r="AD119" s="45"/>
      <c r="AE119" s="45"/>
      <c r="AF119" s="45"/>
      <c r="AG119" s="45"/>
      <c r="AH119" s="45"/>
      <c r="AI119" s="45"/>
      <c r="AJ119" s="45"/>
      <c r="AK119" s="45"/>
      <c r="AL119" s="45"/>
      <c r="AM119" s="45"/>
      <c r="AN119" s="45"/>
      <c r="AO119" s="45"/>
      <c r="AP119" s="45"/>
    </row>
    <row r="120" spans="1:22" ht="84">
      <c r="A120" s="54">
        <v>117</v>
      </c>
      <c r="B120" s="68">
        <v>10718</v>
      </c>
      <c r="C120" s="36" t="s">
        <v>100</v>
      </c>
      <c r="D120" s="36" t="s">
        <v>86</v>
      </c>
      <c r="E120" s="68" t="s">
        <v>101</v>
      </c>
      <c r="F120" s="68">
        <v>104</v>
      </c>
      <c r="G120" s="68">
        <v>103</v>
      </c>
      <c r="H120" s="36">
        <v>4</v>
      </c>
      <c r="I120" s="36">
        <f t="shared" si="24"/>
        <v>200</v>
      </c>
      <c r="J120" s="36"/>
      <c r="K120" s="36">
        <f t="shared" si="28"/>
        <v>0</v>
      </c>
      <c r="L120" s="68" t="s">
        <v>89</v>
      </c>
      <c r="M120" s="36"/>
      <c r="N120" s="36">
        <f t="shared" si="29"/>
        <v>0</v>
      </c>
      <c r="O120" s="36"/>
      <c r="P120" s="36"/>
      <c r="Q120" s="36"/>
      <c r="R120" s="36"/>
      <c r="S120" s="36"/>
      <c r="T120" s="36"/>
      <c r="U120" s="35">
        <f t="shared" si="30"/>
        <v>200</v>
      </c>
      <c r="V120" s="72" t="s">
        <v>391</v>
      </c>
    </row>
    <row r="121" spans="1:42" s="51" customFormat="1" ht="12">
      <c r="A121" s="54">
        <v>118</v>
      </c>
      <c r="B121" s="68">
        <v>10576</v>
      </c>
      <c r="C121" s="36" t="s">
        <v>102</v>
      </c>
      <c r="D121" s="36" t="s">
        <v>103</v>
      </c>
      <c r="E121" s="68" t="s">
        <v>104</v>
      </c>
      <c r="F121" s="68">
        <v>104</v>
      </c>
      <c r="G121" s="68">
        <v>103</v>
      </c>
      <c r="H121" s="36">
        <v>4</v>
      </c>
      <c r="I121" s="36">
        <f t="shared" si="24"/>
        <v>200</v>
      </c>
      <c r="J121" s="36"/>
      <c r="K121" s="36">
        <f t="shared" si="28"/>
        <v>0</v>
      </c>
      <c r="L121" s="68" t="s">
        <v>89</v>
      </c>
      <c r="M121" s="36"/>
      <c r="N121" s="36">
        <f t="shared" si="29"/>
        <v>0</v>
      </c>
      <c r="O121" s="36"/>
      <c r="P121" s="36"/>
      <c r="Q121" s="36"/>
      <c r="R121" s="36"/>
      <c r="S121" s="36"/>
      <c r="T121" s="36"/>
      <c r="U121" s="35">
        <f t="shared" si="30"/>
        <v>200</v>
      </c>
      <c r="V121" s="71"/>
      <c r="W121" s="45"/>
      <c r="X121" s="45"/>
      <c r="Y121" s="45"/>
      <c r="Z121" s="45"/>
      <c r="AA121" s="45"/>
      <c r="AB121" s="45"/>
      <c r="AC121" s="45"/>
      <c r="AD121" s="45"/>
      <c r="AE121" s="45"/>
      <c r="AF121" s="45"/>
      <c r="AG121" s="45"/>
      <c r="AH121" s="45"/>
      <c r="AI121" s="45"/>
      <c r="AJ121" s="45"/>
      <c r="AK121" s="45"/>
      <c r="AL121" s="45"/>
      <c r="AM121" s="45"/>
      <c r="AN121" s="45"/>
      <c r="AO121" s="45"/>
      <c r="AP121" s="45"/>
    </row>
    <row r="122" spans="1:22" ht="12">
      <c r="A122" s="54">
        <v>119</v>
      </c>
      <c r="B122" s="68">
        <v>10446</v>
      </c>
      <c r="C122" s="36" t="s">
        <v>376</v>
      </c>
      <c r="D122" s="36" t="s">
        <v>45</v>
      </c>
      <c r="E122" s="68" t="s">
        <v>108</v>
      </c>
      <c r="F122" s="68">
        <v>104</v>
      </c>
      <c r="G122" s="68">
        <v>103</v>
      </c>
      <c r="H122" s="36">
        <v>4</v>
      </c>
      <c r="I122" s="36">
        <f t="shared" si="24"/>
        <v>200</v>
      </c>
      <c r="J122" s="36"/>
      <c r="K122" s="36">
        <f t="shared" si="28"/>
        <v>0</v>
      </c>
      <c r="L122" s="68" t="s">
        <v>89</v>
      </c>
      <c r="M122" s="36"/>
      <c r="N122" s="36">
        <f t="shared" si="29"/>
        <v>0</v>
      </c>
      <c r="O122" s="36"/>
      <c r="P122" s="36"/>
      <c r="Q122" s="36"/>
      <c r="R122" s="36"/>
      <c r="S122" s="36"/>
      <c r="T122" s="36"/>
      <c r="U122" s="35">
        <f t="shared" si="30"/>
        <v>200</v>
      </c>
      <c r="V122" s="71"/>
    </row>
    <row r="123" spans="1:22" ht="24" customHeight="1">
      <c r="A123" s="54">
        <v>120</v>
      </c>
      <c r="B123" s="54">
        <v>10945</v>
      </c>
      <c r="C123" s="36" t="s">
        <v>434</v>
      </c>
      <c r="D123" s="37" t="s">
        <v>36</v>
      </c>
      <c r="E123" s="54" t="s">
        <v>156</v>
      </c>
      <c r="F123" s="54">
        <v>103</v>
      </c>
      <c r="G123" s="54"/>
      <c r="H123" s="37"/>
      <c r="I123" s="38">
        <f t="shared" si="24"/>
        <v>0</v>
      </c>
      <c r="J123" s="37"/>
      <c r="K123" s="37">
        <f t="shared" si="28"/>
        <v>0</v>
      </c>
      <c r="L123" s="54" t="s">
        <v>89</v>
      </c>
      <c r="M123" s="37">
        <v>22</v>
      </c>
      <c r="N123" s="37">
        <f t="shared" si="29"/>
        <v>198</v>
      </c>
      <c r="O123" s="37"/>
      <c r="P123" s="40">
        <f aca="true" t="shared" si="31" ref="P123:P128">O123*7</f>
        <v>0</v>
      </c>
      <c r="Q123" s="37"/>
      <c r="R123" s="37">
        <f aca="true" t="shared" si="32" ref="R123:R128">Q123*3</f>
        <v>0</v>
      </c>
      <c r="S123" s="37"/>
      <c r="T123" s="37">
        <f aca="true" t="shared" si="33" ref="T123:T128">S123*2</f>
        <v>0</v>
      </c>
      <c r="U123" s="41">
        <f t="shared" si="30"/>
        <v>198</v>
      </c>
      <c r="V123" s="71"/>
    </row>
    <row r="124" spans="1:22" ht="23.25" customHeight="1">
      <c r="A124" s="54">
        <v>121</v>
      </c>
      <c r="B124" s="54">
        <v>10737</v>
      </c>
      <c r="C124" s="36" t="s">
        <v>245</v>
      </c>
      <c r="D124" s="37" t="s">
        <v>93</v>
      </c>
      <c r="E124" s="54" t="s">
        <v>246</v>
      </c>
      <c r="F124" s="54">
        <v>103</v>
      </c>
      <c r="G124" s="54">
        <v>104</v>
      </c>
      <c r="H124" s="37"/>
      <c r="I124" s="38">
        <f t="shared" si="24"/>
        <v>0</v>
      </c>
      <c r="J124" s="37"/>
      <c r="K124" s="37">
        <f t="shared" si="28"/>
        <v>0</v>
      </c>
      <c r="L124" s="54" t="s">
        <v>89</v>
      </c>
      <c r="M124" s="37">
        <v>20</v>
      </c>
      <c r="N124" s="37">
        <f t="shared" si="29"/>
        <v>180</v>
      </c>
      <c r="O124" s="37"/>
      <c r="P124" s="40">
        <f t="shared" si="31"/>
        <v>0</v>
      </c>
      <c r="Q124" s="37"/>
      <c r="R124" s="37">
        <f t="shared" si="32"/>
        <v>0</v>
      </c>
      <c r="S124" s="37"/>
      <c r="T124" s="37">
        <f t="shared" si="33"/>
        <v>0</v>
      </c>
      <c r="U124" s="41">
        <f t="shared" si="30"/>
        <v>180</v>
      </c>
      <c r="V124" s="71"/>
    </row>
    <row r="125" spans="1:22" ht="145.5" customHeight="1">
      <c r="A125" s="54">
        <v>122</v>
      </c>
      <c r="B125" s="54">
        <v>10567</v>
      </c>
      <c r="C125" s="36" t="s">
        <v>299</v>
      </c>
      <c r="D125" s="37" t="s">
        <v>36</v>
      </c>
      <c r="E125" s="54" t="s">
        <v>300</v>
      </c>
      <c r="F125" s="54">
        <v>103</v>
      </c>
      <c r="G125" s="54">
        <v>104</v>
      </c>
      <c r="H125" s="37"/>
      <c r="I125" s="38">
        <f t="shared" si="24"/>
        <v>0</v>
      </c>
      <c r="J125" s="37"/>
      <c r="K125" s="37">
        <f t="shared" si="28"/>
        <v>0</v>
      </c>
      <c r="L125" s="54" t="s">
        <v>89</v>
      </c>
      <c r="M125" s="37">
        <v>19</v>
      </c>
      <c r="N125" s="37">
        <f t="shared" si="29"/>
        <v>171</v>
      </c>
      <c r="O125" s="37"/>
      <c r="P125" s="40">
        <f t="shared" si="31"/>
        <v>0</v>
      </c>
      <c r="Q125" s="37"/>
      <c r="R125" s="37">
        <f t="shared" si="32"/>
        <v>0</v>
      </c>
      <c r="S125" s="42"/>
      <c r="T125" s="37">
        <f t="shared" si="33"/>
        <v>0</v>
      </c>
      <c r="U125" s="41">
        <f t="shared" si="30"/>
        <v>171</v>
      </c>
      <c r="V125" s="71" t="s">
        <v>437</v>
      </c>
    </row>
    <row r="126" spans="1:22" ht="12">
      <c r="A126" s="54">
        <v>123</v>
      </c>
      <c r="B126" s="55">
        <v>10895</v>
      </c>
      <c r="C126" s="50" t="s">
        <v>154</v>
      </c>
      <c r="D126" s="42" t="s">
        <v>36</v>
      </c>
      <c r="E126" s="55" t="s">
        <v>155</v>
      </c>
      <c r="F126" s="55">
        <v>103</v>
      </c>
      <c r="G126" s="55">
        <v>104</v>
      </c>
      <c r="H126" s="42"/>
      <c r="I126" s="38">
        <f t="shared" si="24"/>
        <v>0</v>
      </c>
      <c r="J126" s="42">
        <v>2</v>
      </c>
      <c r="K126" s="37">
        <f t="shared" si="28"/>
        <v>60</v>
      </c>
      <c r="L126" s="54" t="s">
        <v>89</v>
      </c>
      <c r="M126" s="42">
        <v>11</v>
      </c>
      <c r="N126" s="37">
        <f t="shared" si="29"/>
        <v>99</v>
      </c>
      <c r="O126" s="42"/>
      <c r="P126" s="40">
        <f t="shared" si="31"/>
        <v>0</v>
      </c>
      <c r="Q126" s="42"/>
      <c r="R126" s="37">
        <f t="shared" si="32"/>
        <v>0</v>
      </c>
      <c r="S126" s="42"/>
      <c r="T126" s="37">
        <f t="shared" si="33"/>
        <v>0</v>
      </c>
      <c r="U126" s="41">
        <f t="shared" si="30"/>
        <v>159</v>
      </c>
      <c r="V126" s="71"/>
    </row>
    <row r="127" spans="1:21" ht="12">
      <c r="A127" s="54">
        <v>124</v>
      </c>
      <c r="B127" s="54">
        <v>10933</v>
      </c>
      <c r="C127" s="36" t="s">
        <v>157</v>
      </c>
      <c r="D127" s="37" t="s">
        <v>55</v>
      </c>
      <c r="E127" s="54" t="s">
        <v>158</v>
      </c>
      <c r="F127" s="54">
        <v>103</v>
      </c>
      <c r="G127" s="54"/>
      <c r="H127" s="37"/>
      <c r="I127" s="38">
        <f t="shared" si="24"/>
        <v>0</v>
      </c>
      <c r="J127" s="37">
        <v>1</v>
      </c>
      <c r="K127" s="37">
        <f t="shared" si="28"/>
        <v>30</v>
      </c>
      <c r="L127" s="54" t="s">
        <v>89</v>
      </c>
      <c r="M127" s="37">
        <v>13</v>
      </c>
      <c r="N127" s="37">
        <f t="shared" si="29"/>
        <v>117</v>
      </c>
      <c r="O127" s="37"/>
      <c r="P127" s="40">
        <f t="shared" si="31"/>
        <v>0</v>
      </c>
      <c r="Q127" s="37"/>
      <c r="R127" s="37">
        <f t="shared" si="32"/>
        <v>0</v>
      </c>
      <c r="S127" s="37"/>
      <c r="T127" s="37">
        <f t="shared" si="33"/>
        <v>0</v>
      </c>
      <c r="U127" s="41">
        <f t="shared" si="30"/>
        <v>147</v>
      </c>
    </row>
    <row r="128" spans="1:22" ht="12">
      <c r="A128" s="54">
        <v>125</v>
      </c>
      <c r="B128" s="54">
        <v>10758</v>
      </c>
      <c r="C128" s="36" t="s">
        <v>232</v>
      </c>
      <c r="D128" s="37" t="s">
        <v>96</v>
      </c>
      <c r="E128" s="54" t="s">
        <v>233</v>
      </c>
      <c r="F128" s="54">
        <v>103</v>
      </c>
      <c r="G128" s="54">
        <v>104</v>
      </c>
      <c r="H128" s="37"/>
      <c r="I128" s="38">
        <f t="shared" si="24"/>
        <v>0</v>
      </c>
      <c r="J128" s="37"/>
      <c r="K128" s="37">
        <f t="shared" si="28"/>
        <v>0</v>
      </c>
      <c r="L128" s="54" t="s">
        <v>89</v>
      </c>
      <c r="M128" s="37">
        <v>14</v>
      </c>
      <c r="N128" s="37">
        <f t="shared" si="29"/>
        <v>126</v>
      </c>
      <c r="O128" s="37"/>
      <c r="P128" s="40">
        <f t="shared" si="31"/>
        <v>0</v>
      </c>
      <c r="Q128" s="37"/>
      <c r="R128" s="37">
        <f t="shared" si="32"/>
        <v>0</v>
      </c>
      <c r="S128" s="37"/>
      <c r="T128" s="37">
        <f t="shared" si="33"/>
        <v>0</v>
      </c>
      <c r="U128" s="41">
        <f t="shared" si="30"/>
        <v>126</v>
      </c>
      <c r="V128" s="71"/>
    </row>
    <row r="129" spans="1:22" ht="26.25" customHeight="1">
      <c r="A129" s="54">
        <v>126</v>
      </c>
      <c r="B129" s="68">
        <v>10245</v>
      </c>
      <c r="C129" s="36" t="s">
        <v>112</v>
      </c>
      <c r="D129" s="36" t="s">
        <v>36</v>
      </c>
      <c r="E129" s="68" t="s">
        <v>113</v>
      </c>
      <c r="F129" s="68">
        <v>104</v>
      </c>
      <c r="G129" s="68">
        <v>103</v>
      </c>
      <c r="H129" s="36"/>
      <c r="I129" s="36">
        <f t="shared" si="24"/>
        <v>0</v>
      </c>
      <c r="J129" s="36">
        <v>3</v>
      </c>
      <c r="K129" s="36">
        <f t="shared" si="28"/>
        <v>90</v>
      </c>
      <c r="L129" s="68" t="s">
        <v>89</v>
      </c>
      <c r="M129" s="36"/>
      <c r="N129" s="36">
        <f t="shared" si="29"/>
        <v>0</v>
      </c>
      <c r="O129" s="36"/>
      <c r="P129" s="36"/>
      <c r="Q129" s="36"/>
      <c r="R129" s="36"/>
      <c r="S129" s="36"/>
      <c r="T129" s="36"/>
      <c r="U129" s="35">
        <f t="shared" si="30"/>
        <v>90</v>
      </c>
      <c r="V129" s="71"/>
    </row>
    <row r="130" spans="1:22" ht="78.75" customHeight="1">
      <c r="A130" s="54">
        <v>127</v>
      </c>
      <c r="B130" s="54">
        <v>10559</v>
      </c>
      <c r="C130" s="36" t="s">
        <v>363</v>
      </c>
      <c r="D130" s="37" t="s">
        <v>96</v>
      </c>
      <c r="E130" s="54" t="s">
        <v>364</v>
      </c>
      <c r="F130" s="54">
        <v>103</v>
      </c>
      <c r="G130" s="54">
        <v>104</v>
      </c>
      <c r="H130" s="37"/>
      <c r="I130" s="38">
        <f t="shared" si="24"/>
        <v>0</v>
      </c>
      <c r="J130" s="37"/>
      <c r="K130" s="37">
        <f t="shared" si="28"/>
        <v>0</v>
      </c>
      <c r="L130" s="54" t="s">
        <v>89</v>
      </c>
      <c r="M130" s="37">
        <v>9</v>
      </c>
      <c r="N130" s="37">
        <f t="shared" si="29"/>
        <v>81</v>
      </c>
      <c r="O130" s="37"/>
      <c r="P130" s="40">
        <f aca="true" t="shared" si="34" ref="P130:P135">O130*7</f>
        <v>0</v>
      </c>
      <c r="Q130" s="37"/>
      <c r="R130" s="37"/>
      <c r="S130" s="37"/>
      <c r="T130" s="37">
        <f aca="true" t="shared" si="35" ref="T130:T135">S130*2</f>
        <v>0</v>
      </c>
      <c r="U130" s="41">
        <f t="shared" si="30"/>
        <v>81</v>
      </c>
      <c r="V130" s="71" t="s">
        <v>433</v>
      </c>
    </row>
    <row r="131" spans="1:22" ht="12">
      <c r="A131" s="54">
        <v>128</v>
      </c>
      <c r="B131" s="54">
        <v>10784</v>
      </c>
      <c r="C131" s="36" t="s">
        <v>214</v>
      </c>
      <c r="D131" s="37" t="s">
        <v>215</v>
      </c>
      <c r="E131" s="85" t="s">
        <v>216</v>
      </c>
      <c r="F131" s="54">
        <v>103</v>
      </c>
      <c r="G131" s="54">
        <v>104</v>
      </c>
      <c r="H131" s="37"/>
      <c r="I131" s="38">
        <f t="shared" si="24"/>
        <v>0</v>
      </c>
      <c r="J131" s="37">
        <v>2</v>
      </c>
      <c r="K131" s="37">
        <f t="shared" si="28"/>
        <v>60</v>
      </c>
      <c r="L131" s="54" t="s">
        <v>89</v>
      </c>
      <c r="M131" s="37"/>
      <c r="N131" s="37">
        <f t="shared" si="29"/>
        <v>0</v>
      </c>
      <c r="O131" s="37"/>
      <c r="P131" s="40">
        <f t="shared" si="34"/>
        <v>0</v>
      </c>
      <c r="Q131" s="37"/>
      <c r="R131" s="37">
        <f>Q131*3</f>
        <v>0</v>
      </c>
      <c r="S131" s="37"/>
      <c r="T131" s="37">
        <f t="shared" si="35"/>
        <v>0</v>
      </c>
      <c r="U131" s="41">
        <f t="shared" si="30"/>
        <v>60</v>
      </c>
      <c r="V131" s="71"/>
    </row>
    <row r="132" spans="1:22" ht="13.5" customHeight="1">
      <c r="A132" s="54">
        <v>129</v>
      </c>
      <c r="B132" s="55">
        <v>10229</v>
      </c>
      <c r="C132" s="50" t="s">
        <v>359</v>
      </c>
      <c r="D132" s="42" t="s">
        <v>45</v>
      </c>
      <c r="E132" s="55" t="s">
        <v>360</v>
      </c>
      <c r="F132" s="55">
        <v>103</v>
      </c>
      <c r="G132" s="55">
        <v>104</v>
      </c>
      <c r="H132" s="42"/>
      <c r="I132" s="38">
        <f aca="true" t="shared" si="36" ref="I132:I149">IF(H132=4,200,0)</f>
        <v>0</v>
      </c>
      <c r="J132" s="42"/>
      <c r="K132" s="37">
        <f t="shared" si="28"/>
        <v>0</v>
      </c>
      <c r="L132" s="54" t="s">
        <v>89</v>
      </c>
      <c r="M132" s="42"/>
      <c r="N132" s="37">
        <f t="shared" si="29"/>
        <v>0</v>
      </c>
      <c r="O132" s="42">
        <v>7</v>
      </c>
      <c r="P132" s="40">
        <f t="shared" si="34"/>
        <v>49</v>
      </c>
      <c r="Q132" s="42"/>
      <c r="R132" s="42"/>
      <c r="S132" s="42"/>
      <c r="T132" s="37">
        <f t="shared" si="35"/>
        <v>0</v>
      </c>
      <c r="U132" s="41">
        <f t="shared" si="30"/>
        <v>49</v>
      </c>
      <c r="V132" s="71"/>
    </row>
    <row r="133" spans="1:22" ht="13.5" customHeight="1">
      <c r="A133" s="54">
        <v>130</v>
      </c>
      <c r="B133" s="68">
        <v>11004</v>
      </c>
      <c r="C133" s="36" t="s">
        <v>114</v>
      </c>
      <c r="D133" s="36" t="s">
        <v>115</v>
      </c>
      <c r="E133" s="68" t="s">
        <v>116</v>
      </c>
      <c r="F133" s="68">
        <v>103</v>
      </c>
      <c r="G133" s="68">
        <v>104</v>
      </c>
      <c r="H133" s="37"/>
      <c r="I133" s="38">
        <f t="shared" si="36"/>
        <v>0</v>
      </c>
      <c r="J133" s="37">
        <v>1</v>
      </c>
      <c r="K133" s="37">
        <f t="shared" si="28"/>
        <v>30</v>
      </c>
      <c r="L133" s="54" t="s">
        <v>89</v>
      </c>
      <c r="M133" s="37"/>
      <c r="N133" s="37">
        <f t="shared" si="29"/>
        <v>0</v>
      </c>
      <c r="O133" s="40"/>
      <c r="P133" s="40">
        <f t="shared" si="34"/>
        <v>0</v>
      </c>
      <c r="Q133" s="37"/>
      <c r="R133" s="37">
        <f>Q133*3</f>
        <v>0</v>
      </c>
      <c r="S133" s="37"/>
      <c r="T133" s="37">
        <f t="shared" si="35"/>
        <v>0</v>
      </c>
      <c r="U133" s="41">
        <f t="shared" si="30"/>
        <v>30</v>
      </c>
      <c r="V133" s="71"/>
    </row>
    <row r="134" spans="1:42" s="51" customFormat="1" ht="12">
      <c r="A134" s="54">
        <v>131</v>
      </c>
      <c r="B134" s="54">
        <v>10529</v>
      </c>
      <c r="C134" s="36" t="s">
        <v>316</v>
      </c>
      <c r="D134" s="37" t="s">
        <v>129</v>
      </c>
      <c r="E134" s="54" t="s">
        <v>317</v>
      </c>
      <c r="F134" s="54">
        <v>103</v>
      </c>
      <c r="G134" s="54"/>
      <c r="H134" s="37"/>
      <c r="I134" s="38">
        <f t="shared" si="36"/>
        <v>0</v>
      </c>
      <c r="J134" s="37">
        <v>1</v>
      </c>
      <c r="K134" s="37">
        <f t="shared" si="28"/>
        <v>30</v>
      </c>
      <c r="L134" s="54" t="s">
        <v>89</v>
      </c>
      <c r="M134" s="37"/>
      <c r="N134" s="37">
        <f t="shared" si="29"/>
        <v>0</v>
      </c>
      <c r="O134" s="37"/>
      <c r="P134" s="40">
        <f t="shared" si="34"/>
        <v>0</v>
      </c>
      <c r="Q134" s="37"/>
      <c r="R134" s="37"/>
      <c r="S134" s="37"/>
      <c r="T134" s="37">
        <f t="shared" si="35"/>
        <v>0</v>
      </c>
      <c r="U134" s="41">
        <f t="shared" si="30"/>
        <v>30</v>
      </c>
      <c r="V134" s="71"/>
      <c r="W134" s="45"/>
      <c r="X134" s="45"/>
      <c r="Y134" s="45"/>
      <c r="Z134" s="45"/>
      <c r="AA134" s="45"/>
      <c r="AB134" s="45"/>
      <c r="AC134" s="45"/>
      <c r="AD134" s="45"/>
      <c r="AE134" s="45"/>
      <c r="AF134" s="45"/>
      <c r="AG134" s="45"/>
      <c r="AH134" s="45"/>
      <c r="AI134" s="45"/>
      <c r="AJ134" s="45"/>
      <c r="AK134" s="45"/>
      <c r="AL134" s="45"/>
      <c r="AM134" s="45"/>
      <c r="AN134" s="45"/>
      <c r="AO134" s="45"/>
      <c r="AP134" s="45"/>
    </row>
    <row r="135" spans="1:42" ht="31.5" customHeight="1">
      <c r="A135" s="54">
        <v>132</v>
      </c>
      <c r="B135" s="54">
        <v>10258</v>
      </c>
      <c r="C135" s="36" t="s">
        <v>357</v>
      </c>
      <c r="D135" s="37" t="s">
        <v>36</v>
      </c>
      <c r="E135" s="54" t="s">
        <v>358</v>
      </c>
      <c r="F135" s="54">
        <v>103</v>
      </c>
      <c r="G135" s="54">
        <v>104</v>
      </c>
      <c r="H135" s="37"/>
      <c r="I135" s="38">
        <f t="shared" si="36"/>
        <v>0</v>
      </c>
      <c r="J135" s="37">
        <v>1</v>
      </c>
      <c r="K135" s="37">
        <f t="shared" si="28"/>
        <v>30</v>
      </c>
      <c r="L135" s="54" t="s">
        <v>89</v>
      </c>
      <c r="M135" s="37"/>
      <c r="N135" s="37">
        <f t="shared" si="29"/>
        <v>0</v>
      </c>
      <c r="O135" s="37"/>
      <c r="P135" s="40">
        <f t="shared" si="34"/>
        <v>0</v>
      </c>
      <c r="Q135" s="37"/>
      <c r="R135" s="37"/>
      <c r="S135" s="37"/>
      <c r="T135" s="37">
        <f t="shared" si="35"/>
        <v>0</v>
      </c>
      <c r="U135" s="41">
        <f t="shared" si="30"/>
        <v>30</v>
      </c>
      <c r="V135" s="71"/>
      <c r="W135" s="51"/>
      <c r="X135" s="51"/>
      <c r="Y135" s="51"/>
      <c r="Z135" s="51"/>
      <c r="AA135" s="51"/>
      <c r="AB135" s="51"/>
      <c r="AC135" s="51"/>
      <c r="AD135" s="51"/>
      <c r="AE135" s="51"/>
      <c r="AF135" s="51"/>
      <c r="AG135" s="51"/>
      <c r="AH135" s="51"/>
      <c r="AI135" s="51"/>
      <c r="AJ135" s="51"/>
      <c r="AK135" s="51"/>
      <c r="AL135" s="51"/>
      <c r="AM135" s="51"/>
      <c r="AN135" s="51"/>
      <c r="AO135" s="51"/>
      <c r="AP135" s="51"/>
    </row>
    <row r="136" spans="1:22" ht="81.75" customHeight="1">
      <c r="A136" s="54">
        <v>133</v>
      </c>
      <c r="B136" s="68">
        <v>10752</v>
      </c>
      <c r="C136" s="36" t="s">
        <v>64</v>
      </c>
      <c r="D136" s="36" t="s">
        <v>65</v>
      </c>
      <c r="E136" s="68" t="s">
        <v>72</v>
      </c>
      <c r="F136" s="68">
        <v>104</v>
      </c>
      <c r="G136" s="68">
        <v>103</v>
      </c>
      <c r="H136" s="36"/>
      <c r="I136" s="36">
        <f t="shared" si="36"/>
        <v>0</v>
      </c>
      <c r="J136" s="36">
        <v>1</v>
      </c>
      <c r="K136" s="36">
        <f t="shared" si="28"/>
        <v>30</v>
      </c>
      <c r="L136" s="68" t="s">
        <v>89</v>
      </c>
      <c r="M136" s="36"/>
      <c r="N136" s="36">
        <f t="shared" si="29"/>
        <v>0</v>
      </c>
      <c r="O136" s="36"/>
      <c r="P136" s="36"/>
      <c r="Q136" s="36"/>
      <c r="R136" s="36"/>
      <c r="S136" s="36"/>
      <c r="T136" s="36"/>
      <c r="U136" s="35">
        <f t="shared" si="30"/>
        <v>30</v>
      </c>
      <c r="V136" s="72" t="s">
        <v>413</v>
      </c>
    </row>
    <row r="137" spans="1:22" ht="12">
      <c r="A137" s="54">
        <v>134</v>
      </c>
      <c r="B137" s="54">
        <v>10732</v>
      </c>
      <c r="C137" s="36" t="s">
        <v>128</v>
      </c>
      <c r="D137" s="37" t="s">
        <v>129</v>
      </c>
      <c r="E137" s="54" t="s">
        <v>130</v>
      </c>
      <c r="F137" s="54">
        <v>103</v>
      </c>
      <c r="G137" s="54">
        <v>104</v>
      </c>
      <c r="H137" s="37"/>
      <c r="I137" s="38">
        <f t="shared" si="36"/>
        <v>0</v>
      </c>
      <c r="J137" s="37"/>
      <c r="K137" s="37">
        <f t="shared" si="28"/>
        <v>0</v>
      </c>
      <c r="L137" s="54" t="s">
        <v>89</v>
      </c>
      <c r="M137" s="37"/>
      <c r="N137" s="37">
        <f t="shared" si="29"/>
        <v>0</v>
      </c>
      <c r="O137" s="37"/>
      <c r="P137" s="40">
        <f aca="true" t="shared" si="37" ref="P137:P149">O137*7</f>
        <v>0</v>
      </c>
      <c r="Q137" s="37"/>
      <c r="R137" s="37">
        <f aca="true" t="shared" si="38" ref="R137:R145">Q137*3</f>
        <v>0</v>
      </c>
      <c r="S137" s="37"/>
      <c r="T137" s="37">
        <f aca="true" t="shared" si="39" ref="T137:T149">S137*2</f>
        <v>0</v>
      </c>
      <c r="U137" s="41">
        <f t="shared" si="30"/>
        <v>0</v>
      </c>
      <c r="V137" s="71"/>
    </row>
    <row r="138" spans="1:22" ht="109.5" customHeight="1">
      <c r="A138" s="54">
        <v>135</v>
      </c>
      <c r="B138" s="54">
        <v>10543</v>
      </c>
      <c r="C138" s="36" t="s">
        <v>131</v>
      </c>
      <c r="D138" s="37" t="s">
        <v>106</v>
      </c>
      <c r="E138" s="54" t="s">
        <v>132</v>
      </c>
      <c r="F138" s="54">
        <v>103</v>
      </c>
      <c r="G138" s="54">
        <v>104</v>
      </c>
      <c r="H138" s="37"/>
      <c r="I138" s="38">
        <f t="shared" si="36"/>
        <v>0</v>
      </c>
      <c r="J138" s="37"/>
      <c r="K138" s="37">
        <f t="shared" si="28"/>
        <v>0</v>
      </c>
      <c r="L138" s="54" t="s">
        <v>89</v>
      </c>
      <c r="M138" s="37"/>
      <c r="N138" s="37">
        <f t="shared" si="29"/>
        <v>0</v>
      </c>
      <c r="O138" s="37"/>
      <c r="P138" s="40">
        <f t="shared" si="37"/>
        <v>0</v>
      </c>
      <c r="Q138" s="37"/>
      <c r="R138" s="37">
        <f t="shared" si="38"/>
        <v>0</v>
      </c>
      <c r="S138" s="37"/>
      <c r="T138" s="37">
        <f t="shared" si="39"/>
        <v>0</v>
      </c>
      <c r="U138" s="41">
        <f t="shared" si="30"/>
        <v>0</v>
      </c>
      <c r="V138" s="71" t="s">
        <v>438</v>
      </c>
    </row>
    <row r="139" spans="1:42" ht="24" customHeight="1">
      <c r="A139" s="54">
        <v>136</v>
      </c>
      <c r="B139" s="54">
        <v>10936</v>
      </c>
      <c r="C139" s="36" t="s">
        <v>142</v>
      </c>
      <c r="D139" s="37" t="s">
        <v>93</v>
      </c>
      <c r="E139" s="54" t="s">
        <v>143</v>
      </c>
      <c r="F139" s="54">
        <v>103</v>
      </c>
      <c r="G139" s="54">
        <v>104</v>
      </c>
      <c r="H139" s="37"/>
      <c r="I139" s="38">
        <f t="shared" si="36"/>
        <v>0</v>
      </c>
      <c r="J139" s="37"/>
      <c r="K139" s="37">
        <f t="shared" si="28"/>
        <v>0</v>
      </c>
      <c r="L139" s="54" t="s">
        <v>89</v>
      </c>
      <c r="M139" s="37"/>
      <c r="N139" s="37">
        <f t="shared" si="29"/>
        <v>0</v>
      </c>
      <c r="O139" s="37"/>
      <c r="P139" s="40">
        <f t="shared" si="37"/>
        <v>0</v>
      </c>
      <c r="Q139" s="37"/>
      <c r="R139" s="37">
        <f t="shared" si="38"/>
        <v>0</v>
      </c>
      <c r="S139" s="37"/>
      <c r="T139" s="37">
        <f t="shared" si="39"/>
        <v>0</v>
      </c>
      <c r="U139" s="41">
        <f t="shared" si="30"/>
        <v>0</v>
      </c>
      <c r="V139" s="71"/>
      <c r="W139" s="57"/>
      <c r="X139" s="57"/>
      <c r="Y139" s="57"/>
      <c r="Z139" s="57"/>
      <c r="AA139" s="57"/>
      <c r="AB139" s="57"/>
      <c r="AC139" s="57"/>
      <c r="AD139" s="57"/>
      <c r="AE139" s="57"/>
      <c r="AF139" s="57"/>
      <c r="AG139" s="57"/>
      <c r="AH139" s="57"/>
      <c r="AI139" s="57"/>
      <c r="AJ139" s="57"/>
      <c r="AK139" s="57"/>
      <c r="AL139" s="57"/>
      <c r="AM139" s="57"/>
      <c r="AN139" s="57"/>
      <c r="AO139" s="57"/>
      <c r="AP139" s="58"/>
    </row>
    <row r="140" spans="1:22" ht="12">
      <c r="A140" s="54">
        <v>137</v>
      </c>
      <c r="B140" s="54">
        <v>10865</v>
      </c>
      <c r="C140" s="36" t="s">
        <v>175</v>
      </c>
      <c r="D140" s="37" t="s">
        <v>36</v>
      </c>
      <c r="E140" s="54" t="s">
        <v>176</v>
      </c>
      <c r="F140" s="54">
        <v>103</v>
      </c>
      <c r="G140" s="54">
        <v>104</v>
      </c>
      <c r="H140" s="37"/>
      <c r="I140" s="38">
        <f t="shared" si="36"/>
        <v>0</v>
      </c>
      <c r="J140" s="37"/>
      <c r="K140" s="37">
        <f t="shared" si="28"/>
        <v>0</v>
      </c>
      <c r="L140" s="54" t="s">
        <v>89</v>
      </c>
      <c r="M140" s="37"/>
      <c r="N140" s="37">
        <f t="shared" si="29"/>
        <v>0</v>
      </c>
      <c r="O140" s="37"/>
      <c r="P140" s="40">
        <f t="shared" si="37"/>
        <v>0</v>
      </c>
      <c r="Q140" s="37"/>
      <c r="R140" s="37">
        <f t="shared" si="38"/>
        <v>0</v>
      </c>
      <c r="S140" s="37"/>
      <c r="T140" s="37">
        <f t="shared" si="39"/>
        <v>0</v>
      </c>
      <c r="U140" s="41">
        <f t="shared" si="30"/>
        <v>0</v>
      </c>
      <c r="V140" s="71"/>
    </row>
    <row r="141" spans="1:22" ht="33.75" customHeight="1">
      <c r="A141" s="54">
        <v>138</v>
      </c>
      <c r="B141" s="54">
        <v>10859</v>
      </c>
      <c r="C141" s="36" t="s">
        <v>183</v>
      </c>
      <c r="D141" s="37" t="s">
        <v>115</v>
      </c>
      <c r="E141" s="54" t="s">
        <v>380</v>
      </c>
      <c r="F141" s="54">
        <v>103</v>
      </c>
      <c r="G141" s="54">
        <v>104</v>
      </c>
      <c r="H141" s="37"/>
      <c r="I141" s="38">
        <f t="shared" si="36"/>
        <v>0</v>
      </c>
      <c r="J141" s="37"/>
      <c r="K141" s="37">
        <f t="shared" si="28"/>
        <v>0</v>
      </c>
      <c r="L141" s="54" t="s">
        <v>89</v>
      </c>
      <c r="M141" s="37"/>
      <c r="N141" s="37">
        <f t="shared" si="29"/>
        <v>0</v>
      </c>
      <c r="O141" s="37"/>
      <c r="P141" s="40">
        <f t="shared" si="37"/>
        <v>0</v>
      </c>
      <c r="Q141" s="37"/>
      <c r="R141" s="37">
        <f t="shared" si="38"/>
        <v>0</v>
      </c>
      <c r="S141" s="37"/>
      <c r="T141" s="37">
        <f t="shared" si="39"/>
        <v>0</v>
      </c>
      <c r="U141" s="41">
        <f t="shared" si="30"/>
        <v>0</v>
      </c>
      <c r="V141" s="71"/>
    </row>
    <row r="142" spans="1:22" ht="24">
      <c r="A142" s="54">
        <v>139</v>
      </c>
      <c r="B142" s="54">
        <v>10809</v>
      </c>
      <c r="C142" s="36" t="s">
        <v>204</v>
      </c>
      <c r="D142" s="37" t="s">
        <v>55</v>
      </c>
      <c r="E142" s="54" t="s">
        <v>205</v>
      </c>
      <c r="F142" s="54">
        <v>103</v>
      </c>
      <c r="G142" s="54">
        <v>104</v>
      </c>
      <c r="H142" s="37"/>
      <c r="I142" s="38">
        <f t="shared" si="36"/>
        <v>0</v>
      </c>
      <c r="J142" s="37"/>
      <c r="K142" s="37">
        <f t="shared" si="28"/>
        <v>0</v>
      </c>
      <c r="L142" s="54" t="s">
        <v>89</v>
      </c>
      <c r="M142" s="37"/>
      <c r="N142" s="37">
        <f t="shared" si="29"/>
        <v>0</v>
      </c>
      <c r="O142" s="37"/>
      <c r="P142" s="40">
        <f t="shared" si="37"/>
        <v>0</v>
      </c>
      <c r="Q142" s="37"/>
      <c r="R142" s="37">
        <f t="shared" si="38"/>
        <v>0</v>
      </c>
      <c r="S142" s="37"/>
      <c r="T142" s="37">
        <f t="shared" si="39"/>
        <v>0</v>
      </c>
      <c r="U142" s="41">
        <f t="shared" si="30"/>
        <v>0</v>
      </c>
      <c r="V142" s="71"/>
    </row>
    <row r="143" spans="1:22" ht="60">
      <c r="A143" s="54">
        <v>140</v>
      </c>
      <c r="B143" s="54">
        <v>10621</v>
      </c>
      <c r="C143" s="36" t="s">
        <v>284</v>
      </c>
      <c r="D143" s="37" t="s">
        <v>55</v>
      </c>
      <c r="E143" s="54" t="s">
        <v>285</v>
      </c>
      <c r="F143" s="54">
        <v>103</v>
      </c>
      <c r="G143" s="54">
        <v>104</v>
      </c>
      <c r="H143" s="37"/>
      <c r="I143" s="38">
        <f t="shared" si="36"/>
        <v>0</v>
      </c>
      <c r="J143" s="37"/>
      <c r="K143" s="37">
        <f t="shared" si="28"/>
        <v>0</v>
      </c>
      <c r="L143" s="54" t="s">
        <v>89</v>
      </c>
      <c r="M143" s="37"/>
      <c r="N143" s="37">
        <f t="shared" si="29"/>
        <v>0</v>
      </c>
      <c r="O143" s="37"/>
      <c r="P143" s="40">
        <f t="shared" si="37"/>
        <v>0</v>
      </c>
      <c r="Q143" s="37"/>
      <c r="R143" s="37">
        <f t="shared" si="38"/>
        <v>0</v>
      </c>
      <c r="S143" s="37"/>
      <c r="T143" s="37">
        <f t="shared" si="39"/>
        <v>0</v>
      </c>
      <c r="U143" s="41">
        <f t="shared" si="30"/>
        <v>0</v>
      </c>
      <c r="V143" s="71" t="s">
        <v>405</v>
      </c>
    </row>
    <row r="144" spans="1:21" ht="23.25" customHeight="1">
      <c r="A144" s="54">
        <v>141</v>
      </c>
      <c r="B144" s="55">
        <v>10609</v>
      </c>
      <c r="C144" s="50" t="s">
        <v>286</v>
      </c>
      <c r="D144" s="42" t="s">
        <v>106</v>
      </c>
      <c r="E144" s="55" t="s">
        <v>287</v>
      </c>
      <c r="F144" s="55">
        <v>103</v>
      </c>
      <c r="G144" s="55">
        <v>104</v>
      </c>
      <c r="H144" s="42"/>
      <c r="I144" s="38">
        <f t="shared" si="36"/>
        <v>0</v>
      </c>
      <c r="J144" s="42"/>
      <c r="K144" s="37">
        <f t="shared" si="28"/>
        <v>0</v>
      </c>
      <c r="L144" s="54" t="s">
        <v>89</v>
      </c>
      <c r="M144" s="42"/>
      <c r="N144" s="37">
        <f t="shared" si="29"/>
        <v>0</v>
      </c>
      <c r="O144" s="42"/>
      <c r="P144" s="40">
        <f t="shared" si="37"/>
        <v>0</v>
      </c>
      <c r="Q144" s="42"/>
      <c r="R144" s="37">
        <f t="shared" si="38"/>
        <v>0</v>
      </c>
      <c r="S144" s="42"/>
      <c r="T144" s="37">
        <f t="shared" si="39"/>
        <v>0</v>
      </c>
      <c r="U144" s="41">
        <f t="shared" si="30"/>
        <v>0</v>
      </c>
    </row>
    <row r="145" spans="1:22" ht="12">
      <c r="A145" s="54">
        <v>142</v>
      </c>
      <c r="B145" s="54">
        <v>10591</v>
      </c>
      <c r="C145" s="36" t="s">
        <v>293</v>
      </c>
      <c r="D145" s="37" t="s">
        <v>51</v>
      </c>
      <c r="E145" s="54" t="s">
        <v>294</v>
      </c>
      <c r="F145" s="54">
        <v>103</v>
      </c>
      <c r="G145" s="54">
        <v>104</v>
      </c>
      <c r="H145" s="37"/>
      <c r="I145" s="38">
        <f t="shared" si="36"/>
        <v>0</v>
      </c>
      <c r="J145" s="37"/>
      <c r="K145" s="37">
        <f t="shared" si="28"/>
        <v>0</v>
      </c>
      <c r="L145" s="54" t="s">
        <v>89</v>
      </c>
      <c r="M145" s="37"/>
      <c r="N145" s="37">
        <f t="shared" si="29"/>
        <v>0</v>
      </c>
      <c r="O145" s="37"/>
      <c r="P145" s="40">
        <f t="shared" si="37"/>
        <v>0</v>
      </c>
      <c r="Q145" s="37"/>
      <c r="R145" s="37">
        <f t="shared" si="38"/>
        <v>0</v>
      </c>
      <c r="S145" s="37"/>
      <c r="T145" s="37">
        <f t="shared" si="39"/>
        <v>0</v>
      </c>
      <c r="U145" s="41">
        <f t="shared" si="30"/>
        <v>0</v>
      </c>
      <c r="V145" s="71"/>
    </row>
    <row r="146" spans="1:22" ht="12">
      <c r="A146" s="54">
        <v>143</v>
      </c>
      <c r="B146" s="54">
        <v>10476</v>
      </c>
      <c r="C146" s="36" t="s">
        <v>328</v>
      </c>
      <c r="D146" s="37" t="s">
        <v>110</v>
      </c>
      <c r="E146" s="54" t="s">
        <v>329</v>
      </c>
      <c r="F146" s="54">
        <v>103</v>
      </c>
      <c r="G146" s="54"/>
      <c r="H146" s="37"/>
      <c r="I146" s="38">
        <f t="shared" si="36"/>
        <v>0</v>
      </c>
      <c r="J146" s="37"/>
      <c r="K146" s="37">
        <f t="shared" si="28"/>
        <v>0</v>
      </c>
      <c r="L146" s="54" t="s">
        <v>89</v>
      </c>
      <c r="M146" s="37"/>
      <c r="N146" s="37">
        <f t="shared" si="29"/>
        <v>0</v>
      </c>
      <c r="O146" s="37"/>
      <c r="P146" s="40">
        <f t="shared" si="37"/>
        <v>0</v>
      </c>
      <c r="Q146" s="37"/>
      <c r="R146" s="37"/>
      <c r="S146" s="37"/>
      <c r="T146" s="37">
        <f t="shared" si="39"/>
        <v>0</v>
      </c>
      <c r="U146" s="41">
        <f t="shared" si="30"/>
        <v>0</v>
      </c>
      <c r="V146" s="71"/>
    </row>
    <row r="147" spans="1:22" ht="24">
      <c r="A147" s="54">
        <v>144</v>
      </c>
      <c r="B147" s="54">
        <v>10454</v>
      </c>
      <c r="C147" s="36" t="s">
        <v>337</v>
      </c>
      <c r="D147" s="37" t="s">
        <v>96</v>
      </c>
      <c r="E147" s="54" t="s">
        <v>338</v>
      </c>
      <c r="F147" s="54">
        <v>103</v>
      </c>
      <c r="G147" s="54">
        <v>104</v>
      </c>
      <c r="H147" s="37"/>
      <c r="I147" s="38">
        <f t="shared" si="36"/>
        <v>0</v>
      </c>
      <c r="J147" s="37"/>
      <c r="K147" s="37">
        <f t="shared" si="28"/>
        <v>0</v>
      </c>
      <c r="L147" s="54" t="s">
        <v>89</v>
      </c>
      <c r="M147" s="37"/>
      <c r="N147" s="37">
        <f t="shared" si="29"/>
        <v>0</v>
      </c>
      <c r="O147" s="37"/>
      <c r="P147" s="40">
        <f t="shared" si="37"/>
        <v>0</v>
      </c>
      <c r="Q147" s="37"/>
      <c r="R147" s="37"/>
      <c r="S147" s="37"/>
      <c r="T147" s="37">
        <f t="shared" si="39"/>
        <v>0</v>
      </c>
      <c r="U147" s="41">
        <f t="shared" si="30"/>
        <v>0</v>
      </c>
      <c r="V147" s="71"/>
    </row>
    <row r="148" spans="1:22" ht="12">
      <c r="A148" s="54">
        <v>145</v>
      </c>
      <c r="B148" s="68">
        <v>10934</v>
      </c>
      <c r="C148" s="36" t="s">
        <v>76</v>
      </c>
      <c r="D148" s="36" t="s">
        <v>77</v>
      </c>
      <c r="E148" s="68" t="s">
        <v>78</v>
      </c>
      <c r="F148" s="68">
        <v>104</v>
      </c>
      <c r="G148" s="68">
        <v>103</v>
      </c>
      <c r="H148" s="36"/>
      <c r="I148" s="36">
        <f t="shared" si="36"/>
        <v>0</v>
      </c>
      <c r="J148" s="36"/>
      <c r="K148" s="36">
        <f t="shared" si="28"/>
        <v>0</v>
      </c>
      <c r="L148" s="68" t="s">
        <v>89</v>
      </c>
      <c r="M148" s="36"/>
      <c r="N148" s="36">
        <f t="shared" si="29"/>
        <v>0</v>
      </c>
      <c r="O148" s="36"/>
      <c r="P148" s="36">
        <f t="shared" si="37"/>
        <v>0</v>
      </c>
      <c r="Q148" s="36"/>
      <c r="R148" s="36">
        <f>Q148*3</f>
        <v>0</v>
      </c>
      <c r="S148" s="36"/>
      <c r="T148" s="36">
        <f t="shared" si="39"/>
        <v>0</v>
      </c>
      <c r="U148" s="35">
        <f t="shared" si="30"/>
        <v>0</v>
      </c>
      <c r="V148" s="71"/>
    </row>
    <row r="149" spans="1:22" ht="12">
      <c r="A149" s="54">
        <v>146</v>
      </c>
      <c r="B149" s="68">
        <v>10860</v>
      </c>
      <c r="C149" s="36" t="s">
        <v>451</v>
      </c>
      <c r="D149" s="36" t="s">
        <v>90</v>
      </c>
      <c r="E149" s="68" t="s">
        <v>91</v>
      </c>
      <c r="F149" s="68">
        <v>104</v>
      </c>
      <c r="G149" s="68">
        <v>103</v>
      </c>
      <c r="H149" s="36"/>
      <c r="I149" s="36">
        <f t="shared" si="36"/>
        <v>0</v>
      </c>
      <c r="J149" s="36"/>
      <c r="K149" s="36">
        <f t="shared" si="28"/>
        <v>0</v>
      </c>
      <c r="L149" s="68" t="s">
        <v>89</v>
      </c>
      <c r="M149" s="36"/>
      <c r="N149" s="36">
        <f t="shared" si="29"/>
        <v>0</v>
      </c>
      <c r="O149" s="36"/>
      <c r="P149" s="36">
        <f t="shared" si="37"/>
        <v>0</v>
      </c>
      <c r="Q149" s="36"/>
      <c r="R149" s="36">
        <f>Q149*3</f>
        <v>0</v>
      </c>
      <c r="S149" s="36"/>
      <c r="T149" s="36">
        <f t="shared" si="39"/>
        <v>0</v>
      </c>
      <c r="U149" s="35">
        <f t="shared" si="30"/>
        <v>0</v>
      </c>
      <c r="V149" s="71"/>
    </row>
    <row r="150" spans="10:22" ht="24.75" customHeight="1">
      <c r="J150" s="135" t="s">
        <v>446</v>
      </c>
      <c r="K150" s="135"/>
      <c r="L150" s="135"/>
      <c r="M150" s="46"/>
      <c r="O150" s="138" t="s">
        <v>13</v>
      </c>
      <c r="P150" s="135"/>
      <c r="Q150" s="135"/>
      <c r="V150" s="74"/>
    </row>
    <row r="151" spans="15:22" ht="24.75" customHeight="1">
      <c r="O151" s="133" t="s">
        <v>447</v>
      </c>
      <c r="P151" s="133"/>
      <c r="Q151" s="133"/>
      <c r="R151" s="133"/>
      <c r="V151" s="74"/>
    </row>
    <row r="152" spans="15:22" ht="24.75" customHeight="1">
      <c r="O152" s="133" t="s">
        <v>448</v>
      </c>
      <c r="P152" s="133"/>
      <c r="Q152" s="133"/>
      <c r="R152" s="133"/>
      <c r="V152" s="74"/>
    </row>
    <row r="153" spans="15:22" ht="24.75" customHeight="1">
      <c r="O153" s="133" t="s">
        <v>452</v>
      </c>
      <c r="P153" s="133"/>
      <c r="Q153" s="133"/>
      <c r="R153" s="133"/>
      <c r="V153" s="74"/>
    </row>
    <row r="154" ht="12">
      <c r="V154" s="74"/>
    </row>
    <row r="155" ht="12">
      <c r="V155" s="74"/>
    </row>
    <row r="156" ht="12">
      <c r="V156" s="74"/>
    </row>
    <row r="157" ht="12">
      <c r="V157" s="74"/>
    </row>
    <row r="158" ht="12">
      <c r="V158" s="74"/>
    </row>
    <row r="159" ht="12">
      <c r="V159" s="74"/>
    </row>
    <row r="160" ht="12">
      <c r="V160" s="74"/>
    </row>
    <row r="161" ht="12">
      <c r="V161" s="74"/>
    </row>
    <row r="162" ht="12">
      <c r="V162" s="74"/>
    </row>
    <row r="163" ht="12">
      <c r="V163" s="74"/>
    </row>
    <row r="164" ht="12">
      <c r="V164" s="74"/>
    </row>
    <row r="165" ht="12">
      <c r="V165" s="74"/>
    </row>
    <row r="166" ht="12">
      <c r="V166" s="74"/>
    </row>
    <row r="167" ht="12">
      <c r="V167" s="74"/>
    </row>
    <row r="168" ht="12">
      <c r="V168" s="74"/>
    </row>
    <row r="169" ht="12">
      <c r="V169" s="74"/>
    </row>
    <row r="170" ht="12">
      <c r="V170" s="74"/>
    </row>
    <row r="171" ht="12">
      <c r="V171" s="74"/>
    </row>
    <row r="172" ht="12">
      <c r="V172" s="74"/>
    </row>
    <row r="173" ht="12">
      <c r="V173" s="74"/>
    </row>
    <row r="174" ht="12">
      <c r="V174" s="74"/>
    </row>
    <row r="175" ht="12">
      <c r="V175" s="74"/>
    </row>
    <row r="176" ht="12">
      <c r="V176" s="74"/>
    </row>
    <row r="177" ht="12">
      <c r="V177" s="74"/>
    </row>
    <row r="178" ht="12">
      <c r="V178" s="74"/>
    </row>
    <row r="179" ht="12">
      <c r="V179" s="74"/>
    </row>
    <row r="180" ht="12">
      <c r="V180" s="74"/>
    </row>
    <row r="181" ht="12">
      <c r="V181" s="74"/>
    </row>
    <row r="182" ht="12">
      <c r="V182" s="74"/>
    </row>
    <row r="183" ht="12">
      <c r="V183" s="74"/>
    </row>
    <row r="184" ht="12">
      <c r="V184" s="74"/>
    </row>
    <row r="185" ht="12">
      <c r="V185" s="74"/>
    </row>
    <row r="186" ht="12">
      <c r="V186" s="74"/>
    </row>
    <row r="187" ht="12">
      <c r="V187" s="74"/>
    </row>
    <row r="188" ht="12">
      <c r="V188" s="74"/>
    </row>
    <row r="189" ht="12">
      <c r="V189" s="74"/>
    </row>
    <row r="190" ht="12">
      <c r="V190" s="74"/>
    </row>
    <row r="191" ht="12">
      <c r="V191" s="74"/>
    </row>
    <row r="192" ht="12">
      <c r="V192" s="74"/>
    </row>
    <row r="193" ht="12">
      <c r="V193" s="74"/>
    </row>
    <row r="194" ht="12">
      <c r="V194" s="74"/>
    </row>
    <row r="195" ht="12">
      <c r="V195" s="74"/>
    </row>
    <row r="196" ht="12">
      <c r="V196" s="74"/>
    </row>
    <row r="197" ht="12">
      <c r="V197" s="74"/>
    </row>
    <row r="198" ht="12">
      <c r="V198" s="74"/>
    </row>
    <row r="199" ht="12">
      <c r="V199" s="74"/>
    </row>
    <row r="200" ht="12">
      <c r="V200" s="74"/>
    </row>
    <row r="201" ht="12">
      <c r="V201" s="74"/>
    </row>
    <row r="202" ht="12">
      <c r="V202" s="74"/>
    </row>
    <row r="203" ht="12">
      <c r="V203" s="74"/>
    </row>
    <row r="204" ht="12">
      <c r="V204" s="74"/>
    </row>
    <row r="205" ht="12">
      <c r="V205" s="74"/>
    </row>
    <row r="206" ht="12">
      <c r="V206" s="74"/>
    </row>
    <row r="207" ht="12">
      <c r="V207" s="74"/>
    </row>
    <row r="208" ht="12">
      <c r="V208" s="74"/>
    </row>
    <row r="209" ht="12">
      <c r="V209" s="74"/>
    </row>
    <row r="210" ht="12">
      <c r="V210" s="74"/>
    </row>
    <row r="211" ht="12">
      <c r="V211" s="74"/>
    </row>
    <row r="212" ht="12">
      <c r="V212" s="74"/>
    </row>
    <row r="213" ht="12">
      <c r="V213" s="74"/>
    </row>
    <row r="214" ht="12">
      <c r="V214" s="74"/>
    </row>
    <row r="215" ht="12">
      <c r="V215" s="74"/>
    </row>
    <row r="216" ht="12">
      <c r="V216" s="74"/>
    </row>
    <row r="217" ht="12">
      <c r="V217" s="74"/>
    </row>
    <row r="218" ht="12">
      <c r="V218" s="74"/>
    </row>
    <row r="219" ht="12">
      <c r="V219" s="74"/>
    </row>
    <row r="220" ht="12">
      <c r="V220" s="74"/>
    </row>
    <row r="221" ht="12">
      <c r="V221" s="74"/>
    </row>
    <row r="222" ht="12">
      <c r="V222" s="74"/>
    </row>
    <row r="223" ht="12">
      <c r="V223" s="74"/>
    </row>
    <row r="224" ht="12">
      <c r="V224" s="74"/>
    </row>
    <row r="225" ht="12">
      <c r="V225" s="74"/>
    </row>
    <row r="226" ht="12">
      <c r="V226" s="74"/>
    </row>
    <row r="227" ht="12">
      <c r="V227" s="74"/>
    </row>
    <row r="228" ht="12">
      <c r="V228" s="74"/>
    </row>
    <row r="229" ht="12">
      <c r="V229" s="74"/>
    </row>
    <row r="230" ht="12">
      <c r="V230" s="74"/>
    </row>
    <row r="231" ht="12">
      <c r="V231" s="74"/>
    </row>
    <row r="232" ht="12">
      <c r="V232" s="74"/>
    </row>
    <row r="233" ht="12">
      <c r="V233" s="74"/>
    </row>
    <row r="234" ht="12">
      <c r="V234" s="74"/>
    </row>
    <row r="235" ht="12">
      <c r="V235" s="74"/>
    </row>
    <row r="236" ht="12">
      <c r="V236" s="74"/>
    </row>
    <row r="237" ht="12">
      <c r="V237" s="74"/>
    </row>
    <row r="238" ht="12">
      <c r="V238" s="74"/>
    </row>
    <row r="239" ht="12">
      <c r="V239" s="74"/>
    </row>
    <row r="240" ht="12">
      <c r="V240" s="74"/>
    </row>
    <row r="241" ht="12">
      <c r="V241" s="74"/>
    </row>
    <row r="242" ht="12">
      <c r="V242" s="74"/>
    </row>
    <row r="243" ht="12">
      <c r="V243" s="74"/>
    </row>
    <row r="244" ht="12">
      <c r="V244" s="74"/>
    </row>
    <row r="245" ht="12">
      <c r="V245" s="74"/>
    </row>
    <row r="246" ht="12">
      <c r="V246" s="74"/>
    </row>
    <row r="247" ht="12">
      <c r="V247" s="74"/>
    </row>
    <row r="248" ht="12">
      <c r="V248" s="74"/>
    </row>
    <row r="249" ht="12">
      <c r="V249" s="74"/>
    </row>
    <row r="250" ht="12">
      <c r="V250" s="74"/>
    </row>
    <row r="251" ht="12">
      <c r="V251" s="74"/>
    </row>
    <row r="252" ht="12">
      <c r="V252" s="74"/>
    </row>
    <row r="253" ht="12">
      <c r="V253" s="74"/>
    </row>
    <row r="254" ht="12">
      <c r="V254" s="74"/>
    </row>
    <row r="255" ht="12">
      <c r="V255" s="74"/>
    </row>
    <row r="256" ht="12">
      <c r="V256" s="74"/>
    </row>
    <row r="257" ht="12">
      <c r="V257" s="74"/>
    </row>
    <row r="258" ht="12">
      <c r="V258" s="74"/>
    </row>
    <row r="259" ht="12">
      <c r="V259" s="74"/>
    </row>
    <row r="260" ht="12">
      <c r="V260" s="74"/>
    </row>
    <row r="261" ht="12">
      <c r="V261" s="74"/>
    </row>
    <row r="262" ht="12">
      <c r="V262" s="74"/>
    </row>
    <row r="263" ht="12">
      <c r="V263" s="74"/>
    </row>
    <row r="264" ht="12">
      <c r="V264" s="74"/>
    </row>
    <row r="265" ht="12">
      <c r="V265" s="74"/>
    </row>
    <row r="266" ht="12">
      <c r="V266" s="74"/>
    </row>
    <row r="267" ht="12">
      <c r="V267" s="74"/>
    </row>
    <row r="268" ht="12">
      <c r="V268" s="74"/>
    </row>
    <row r="269" ht="12">
      <c r="V269" s="74"/>
    </row>
    <row r="270" ht="12">
      <c r="V270" s="74"/>
    </row>
    <row r="271" ht="12">
      <c r="V271" s="74"/>
    </row>
    <row r="272" ht="12">
      <c r="V272" s="74"/>
    </row>
    <row r="273" ht="12">
      <c r="V273" s="74"/>
    </row>
    <row r="274" ht="12">
      <c r="V274" s="74"/>
    </row>
    <row r="275" ht="12">
      <c r="V275" s="74"/>
    </row>
    <row r="276" ht="12">
      <c r="V276" s="74"/>
    </row>
    <row r="277" ht="12">
      <c r="V277" s="74"/>
    </row>
    <row r="278" ht="12">
      <c r="V278" s="74"/>
    </row>
    <row r="279" ht="12">
      <c r="V279" s="74"/>
    </row>
    <row r="280" ht="12">
      <c r="V280" s="74"/>
    </row>
    <row r="281" ht="12">
      <c r="V281" s="74"/>
    </row>
    <row r="282" ht="12">
      <c r="V282" s="74"/>
    </row>
    <row r="283" ht="12">
      <c r="V283" s="74"/>
    </row>
    <row r="284" ht="12">
      <c r="V284" s="74"/>
    </row>
    <row r="285" ht="12">
      <c r="V285" s="74"/>
    </row>
    <row r="286" ht="12">
      <c r="V286" s="74"/>
    </row>
    <row r="287" ht="12">
      <c r="V287" s="74"/>
    </row>
    <row r="288" ht="12">
      <c r="V288" s="74"/>
    </row>
    <row r="289" ht="12">
      <c r="V289" s="74"/>
    </row>
    <row r="290" ht="12">
      <c r="V290" s="74"/>
    </row>
    <row r="291" ht="12">
      <c r="V291" s="74"/>
    </row>
    <row r="292" ht="12">
      <c r="V292" s="74"/>
    </row>
    <row r="293" ht="12">
      <c r="V293" s="74"/>
    </row>
    <row r="294" ht="12">
      <c r="V294" s="74"/>
    </row>
    <row r="295" ht="12">
      <c r="V295" s="74"/>
    </row>
    <row r="296" ht="12">
      <c r="V296" s="74"/>
    </row>
    <row r="297" ht="12">
      <c r="V297" s="74"/>
    </row>
    <row r="298" ht="12">
      <c r="V298" s="74"/>
    </row>
    <row r="299" ht="12">
      <c r="V299" s="74"/>
    </row>
    <row r="300" ht="12">
      <c r="V300" s="74"/>
    </row>
    <row r="301" ht="12">
      <c r="V301" s="74"/>
    </row>
    <row r="302" ht="12">
      <c r="V302" s="74"/>
    </row>
    <row r="303" ht="12">
      <c r="V303" s="74"/>
    </row>
    <row r="304" ht="12">
      <c r="V304" s="74"/>
    </row>
    <row r="305" ht="12">
      <c r="V305" s="74"/>
    </row>
    <row r="306" ht="12">
      <c r="V306" s="74"/>
    </row>
    <row r="307" ht="12">
      <c r="V307" s="74"/>
    </row>
    <row r="308" ht="12">
      <c r="V308" s="74"/>
    </row>
    <row r="309" ht="12">
      <c r="V309" s="74"/>
    </row>
    <row r="310" ht="12">
      <c r="V310" s="74"/>
    </row>
    <row r="311" ht="12">
      <c r="V311" s="74"/>
    </row>
    <row r="312" ht="12">
      <c r="V312" s="74"/>
    </row>
    <row r="313" ht="12">
      <c r="V313" s="74"/>
    </row>
    <row r="314" ht="12">
      <c r="V314" s="74"/>
    </row>
    <row r="315" ht="12">
      <c r="V315" s="74"/>
    </row>
    <row r="316" ht="12">
      <c r="V316" s="74"/>
    </row>
    <row r="317" ht="12">
      <c r="V317" s="74"/>
    </row>
    <row r="318" ht="12">
      <c r="V318" s="74"/>
    </row>
    <row r="319" ht="12">
      <c r="V319" s="74"/>
    </row>
    <row r="320" ht="12">
      <c r="V320" s="74"/>
    </row>
    <row r="321" ht="12">
      <c r="V321" s="74"/>
    </row>
    <row r="322" ht="12">
      <c r="V322" s="74"/>
    </row>
    <row r="323" ht="12">
      <c r="V323" s="74"/>
    </row>
    <row r="324" ht="12">
      <c r="V324" s="74"/>
    </row>
    <row r="325" ht="12">
      <c r="V325" s="74"/>
    </row>
    <row r="326" ht="12">
      <c r="V326" s="74"/>
    </row>
    <row r="327" ht="12">
      <c r="V327" s="74"/>
    </row>
    <row r="328" ht="12">
      <c r="V328" s="74"/>
    </row>
    <row r="329" ht="12">
      <c r="V329" s="74"/>
    </row>
    <row r="330" ht="12">
      <c r="V330" s="74"/>
    </row>
    <row r="331" ht="12">
      <c r="V331" s="74"/>
    </row>
    <row r="332" ht="12">
      <c r="V332" s="74"/>
    </row>
    <row r="333" ht="12">
      <c r="V333" s="74"/>
    </row>
    <row r="334" ht="12">
      <c r="V334" s="74"/>
    </row>
    <row r="335" ht="12">
      <c r="V335" s="74"/>
    </row>
    <row r="336" ht="12">
      <c r="V336" s="74"/>
    </row>
    <row r="337" ht="12">
      <c r="V337" s="74"/>
    </row>
    <row r="338" ht="12">
      <c r="V338" s="74"/>
    </row>
    <row r="339" ht="12">
      <c r="V339" s="74"/>
    </row>
    <row r="340" ht="12">
      <c r="V340" s="74"/>
    </row>
    <row r="341" ht="12">
      <c r="V341" s="74"/>
    </row>
    <row r="342" ht="12">
      <c r="V342" s="74"/>
    </row>
    <row r="343" ht="12">
      <c r="V343" s="74"/>
    </row>
    <row r="344" ht="12">
      <c r="V344" s="74"/>
    </row>
    <row r="345" ht="12">
      <c r="V345" s="74"/>
    </row>
    <row r="346" ht="12">
      <c r="V346" s="74"/>
    </row>
    <row r="347" ht="12">
      <c r="V347" s="74"/>
    </row>
    <row r="348" ht="12">
      <c r="V348" s="74"/>
    </row>
    <row r="349" ht="12">
      <c r="V349" s="74"/>
    </row>
    <row r="350" ht="12">
      <c r="V350" s="74"/>
    </row>
    <row r="351" ht="12">
      <c r="V351" s="74"/>
    </row>
    <row r="352" ht="12">
      <c r="V352" s="74"/>
    </row>
    <row r="353" ht="12">
      <c r="V353" s="74"/>
    </row>
    <row r="354" ht="12">
      <c r="V354" s="74"/>
    </row>
    <row r="355" ht="12">
      <c r="V355" s="74"/>
    </row>
    <row r="356" ht="12">
      <c r="V356" s="74"/>
    </row>
    <row r="357" ht="12">
      <c r="V357" s="74"/>
    </row>
    <row r="358" ht="12">
      <c r="V358" s="74"/>
    </row>
    <row r="359" ht="12">
      <c r="V359" s="74"/>
    </row>
    <row r="360" ht="12">
      <c r="V360" s="74"/>
    </row>
    <row r="361" ht="12">
      <c r="V361" s="74"/>
    </row>
    <row r="362" ht="12">
      <c r="V362" s="74"/>
    </row>
    <row r="363" ht="12">
      <c r="V363" s="74"/>
    </row>
    <row r="364" ht="12">
      <c r="V364" s="74"/>
    </row>
    <row r="365" ht="12">
      <c r="V365" s="74"/>
    </row>
    <row r="366" ht="12">
      <c r="V366" s="74"/>
    </row>
    <row r="367" ht="12">
      <c r="V367" s="74"/>
    </row>
    <row r="368" ht="12">
      <c r="V368" s="74"/>
    </row>
    <row r="369" ht="12">
      <c r="V369" s="74"/>
    </row>
    <row r="370" ht="12">
      <c r="V370" s="74"/>
    </row>
    <row r="371" ht="12">
      <c r="V371" s="74"/>
    </row>
    <row r="372" ht="12">
      <c r="V372" s="74"/>
    </row>
    <row r="373" ht="12">
      <c r="V373" s="74"/>
    </row>
    <row r="374" ht="12">
      <c r="V374" s="74"/>
    </row>
    <row r="375" ht="12">
      <c r="V375" s="74"/>
    </row>
    <row r="376" ht="12">
      <c r="V376" s="74"/>
    </row>
    <row r="377" ht="12">
      <c r="V377" s="74"/>
    </row>
    <row r="378" ht="12">
      <c r="V378" s="74"/>
    </row>
    <row r="379" ht="12">
      <c r="V379" s="74"/>
    </row>
    <row r="380" ht="12">
      <c r="V380" s="74"/>
    </row>
    <row r="381" ht="12">
      <c r="V381" s="74"/>
    </row>
    <row r="382" ht="12">
      <c r="V382" s="74"/>
    </row>
    <row r="383" ht="12">
      <c r="V383" s="74"/>
    </row>
    <row r="384" ht="12">
      <c r="V384" s="74"/>
    </row>
    <row r="385" ht="12">
      <c r="V385" s="74"/>
    </row>
    <row r="386" ht="12">
      <c r="V386" s="74"/>
    </row>
    <row r="387" ht="12">
      <c r="V387" s="74"/>
    </row>
    <row r="388" ht="12">
      <c r="V388" s="74"/>
    </row>
    <row r="389" ht="12">
      <c r="V389" s="74"/>
    </row>
    <row r="390" ht="12">
      <c r="V390" s="74"/>
    </row>
    <row r="391" ht="12">
      <c r="V391" s="74"/>
    </row>
    <row r="392" ht="12">
      <c r="V392" s="74"/>
    </row>
    <row r="393" ht="12">
      <c r="V393" s="74"/>
    </row>
    <row r="394" ht="12">
      <c r="V394" s="74"/>
    </row>
    <row r="395" ht="12">
      <c r="V395" s="74"/>
    </row>
    <row r="396" ht="12">
      <c r="V396" s="74"/>
    </row>
    <row r="397" ht="12">
      <c r="V397" s="74"/>
    </row>
    <row r="398" ht="12">
      <c r="V398" s="74"/>
    </row>
    <row r="399" ht="12">
      <c r="V399" s="74"/>
    </row>
    <row r="400" ht="12">
      <c r="V400" s="74"/>
    </row>
    <row r="401" ht="12">
      <c r="V401" s="74"/>
    </row>
    <row r="402" ht="12">
      <c r="V402" s="74"/>
    </row>
    <row r="403" ht="12">
      <c r="V403" s="74"/>
    </row>
    <row r="404" ht="12">
      <c r="V404" s="74"/>
    </row>
    <row r="405" ht="12">
      <c r="V405" s="74"/>
    </row>
    <row r="406" ht="12">
      <c r="V406" s="74"/>
    </row>
    <row r="407" ht="12">
      <c r="V407" s="74"/>
    </row>
    <row r="408" ht="12">
      <c r="V408" s="74"/>
    </row>
    <row r="409" ht="12">
      <c r="V409" s="74"/>
    </row>
    <row r="410" ht="12">
      <c r="V410" s="74"/>
    </row>
    <row r="411" ht="12">
      <c r="V411" s="74"/>
    </row>
    <row r="412" ht="12">
      <c r="V412" s="74"/>
    </row>
    <row r="413" ht="12">
      <c r="V413" s="74"/>
    </row>
    <row r="414" ht="12">
      <c r="V414" s="74"/>
    </row>
    <row r="415" ht="12">
      <c r="V415" s="74"/>
    </row>
    <row r="416" ht="12">
      <c r="V416" s="74"/>
    </row>
    <row r="417" ht="12">
      <c r="V417" s="74"/>
    </row>
    <row r="418" ht="12">
      <c r="V418" s="74"/>
    </row>
    <row r="419" ht="12">
      <c r="V419" s="74"/>
    </row>
    <row r="420" ht="12">
      <c r="V420" s="74"/>
    </row>
    <row r="421" ht="12">
      <c r="V421" s="74"/>
    </row>
    <row r="422" ht="12">
      <c r="V422" s="74"/>
    </row>
    <row r="423" ht="12">
      <c r="V423" s="74"/>
    </row>
    <row r="424" ht="12">
      <c r="V424" s="74"/>
    </row>
    <row r="425" ht="12">
      <c r="V425" s="74"/>
    </row>
    <row r="426" ht="12">
      <c r="V426" s="74"/>
    </row>
    <row r="427" ht="12">
      <c r="V427" s="74"/>
    </row>
    <row r="428" ht="12">
      <c r="V428" s="74"/>
    </row>
    <row r="429" ht="12">
      <c r="V429" s="74"/>
    </row>
    <row r="430" ht="12">
      <c r="V430" s="74"/>
    </row>
    <row r="431" ht="12">
      <c r="V431" s="74"/>
    </row>
    <row r="432" ht="12">
      <c r="V432" s="74"/>
    </row>
    <row r="433" ht="12">
      <c r="V433" s="74"/>
    </row>
    <row r="434" ht="12">
      <c r="V434" s="74"/>
    </row>
    <row r="435" ht="12">
      <c r="V435" s="74"/>
    </row>
    <row r="436" ht="12">
      <c r="V436" s="74"/>
    </row>
    <row r="437" ht="12">
      <c r="V437" s="74"/>
    </row>
    <row r="438" ht="12">
      <c r="V438" s="74"/>
    </row>
    <row r="439" ht="12">
      <c r="V439" s="74"/>
    </row>
    <row r="440" ht="12">
      <c r="V440" s="74"/>
    </row>
    <row r="441" ht="12">
      <c r="V441" s="74"/>
    </row>
    <row r="442" ht="12">
      <c r="V442" s="74"/>
    </row>
    <row r="443" ht="12">
      <c r="V443" s="74"/>
    </row>
    <row r="444" ht="12">
      <c r="V444" s="74"/>
    </row>
    <row r="445" ht="12">
      <c r="V445" s="74"/>
    </row>
    <row r="446" ht="12">
      <c r="V446" s="74"/>
    </row>
    <row r="447" ht="12">
      <c r="V447" s="74"/>
    </row>
    <row r="448" ht="12">
      <c r="V448" s="74"/>
    </row>
    <row r="449" ht="12">
      <c r="V449" s="74"/>
    </row>
    <row r="450" ht="12">
      <c r="V450" s="74"/>
    </row>
    <row r="451" ht="12">
      <c r="V451" s="74"/>
    </row>
    <row r="452" ht="12">
      <c r="V452" s="74"/>
    </row>
    <row r="453" ht="12">
      <c r="V453" s="74"/>
    </row>
    <row r="454" ht="12">
      <c r="V454" s="74"/>
    </row>
    <row r="455" ht="12">
      <c r="V455" s="74"/>
    </row>
    <row r="456" ht="12">
      <c r="V456" s="74"/>
    </row>
    <row r="457" ht="12">
      <c r="V457" s="74"/>
    </row>
    <row r="458" ht="12">
      <c r="V458" s="74"/>
    </row>
    <row r="459" ht="12">
      <c r="V459" s="74"/>
    </row>
    <row r="460" ht="12">
      <c r="V460" s="74"/>
    </row>
    <row r="461" ht="12">
      <c r="V461" s="74"/>
    </row>
    <row r="462" ht="12">
      <c r="V462" s="74"/>
    </row>
    <row r="463" ht="12">
      <c r="V463" s="74"/>
    </row>
    <row r="464" ht="12">
      <c r="V464" s="74"/>
    </row>
    <row r="465" ht="12">
      <c r="V465" s="74"/>
    </row>
    <row r="466" ht="12">
      <c r="V466" s="74"/>
    </row>
    <row r="467" ht="12">
      <c r="V467" s="74"/>
    </row>
    <row r="468" ht="12">
      <c r="V468" s="74"/>
    </row>
    <row r="469" ht="12">
      <c r="V469" s="74"/>
    </row>
    <row r="470" ht="12">
      <c r="V470" s="74"/>
    </row>
    <row r="471" ht="12">
      <c r="V471" s="74"/>
    </row>
    <row r="472" ht="12">
      <c r="V472" s="74"/>
    </row>
    <row r="473" ht="12">
      <c r="V473" s="74"/>
    </row>
    <row r="474" ht="12">
      <c r="V474" s="74"/>
    </row>
    <row r="475" ht="12">
      <c r="V475" s="74"/>
    </row>
    <row r="476" ht="12">
      <c r="V476" s="74"/>
    </row>
    <row r="477" ht="12">
      <c r="V477" s="74"/>
    </row>
    <row r="478" ht="12">
      <c r="V478" s="74"/>
    </row>
    <row r="479" ht="12">
      <c r="V479" s="74"/>
    </row>
    <row r="480" ht="12">
      <c r="V480" s="74"/>
    </row>
    <row r="481" ht="12">
      <c r="V481" s="74"/>
    </row>
    <row r="482" ht="12">
      <c r="V482" s="74"/>
    </row>
    <row r="483" ht="12">
      <c r="V483" s="74"/>
    </row>
    <row r="484" ht="12">
      <c r="V484" s="74"/>
    </row>
    <row r="485" ht="12">
      <c r="V485" s="74"/>
    </row>
    <row r="486" ht="12">
      <c r="V486" s="74"/>
    </row>
    <row r="487" ht="12">
      <c r="V487" s="74"/>
    </row>
    <row r="488" ht="12">
      <c r="V488" s="74"/>
    </row>
    <row r="489" ht="12">
      <c r="V489" s="74"/>
    </row>
    <row r="490" ht="12">
      <c r="V490" s="74"/>
    </row>
    <row r="491" ht="12">
      <c r="V491" s="74"/>
    </row>
    <row r="492" ht="12">
      <c r="V492" s="74"/>
    </row>
    <row r="493" ht="12">
      <c r="V493" s="74"/>
    </row>
    <row r="494" ht="12">
      <c r="V494" s="74"/>
    </row>
    <row r="495" ht="12">
      <c r="V495" s="74"/>
    </row>
    <row r="496" ht="12">
      <c r="V496" s="74"/>
    </row>
    <row r="497" ht="12">
      <c r="V497" s="74"/>
    </row>
    <row r="498" ht="12">
      <c r="V498" s="74"/>
    </row>
    <row r="499" ht="12">
      <c r="V499" s="74"/>
    </row>
    <row r="500" ht="12">
      <c r="V500" s="74"/>
    </row>
    <row r="501" ht="12">
      <c r="V501" s="74"/>
    </row>
    <row r="502" ht="12">
      <c r="V502" s="74"/>
    </row>
    <row r="503" ht="12">
      <c r="V503" s="74"/>
    </row>
    <row r="504" ht="12">
      <c r="V504" s="74"/>
    </row>
    <row r="505" ht="12">
      <c r="V505" s="74"/>
    </row>
    <row r="506" ht="12">
      <c r="V506" s="74"/>
    </row>
    <row r="507" ht="12">
      <c r="V507" s="74"/>
    </row>
    <row r="508" ht="12">
      <c r="V508" s="74"/>
    </row>
    <row r="509" ht="12">
      <c r="V509" s="74"/>
    </row>
    <row r="510" ht="12">
      <c r="V510" s="74"/>
    </row>
    <row r="511" ht="12">
      <c r="V511" s="74"/>
    </row>
    <row r="512" ht="12">
      <c r="V512" s="74"/>
    </row>
    <row r="513" ht="12">
      <c r="V513" s="74"/>
    </row>
    <row r="514" ht="12">
      <c r="V514" s="74"/>
    </row>
    <row r="515" ht="12">
      <c r="V515" s="74"/>
    </row>
    <row r="516" ht="12">
      <c r="V516" s="74"/>
    </row>
    <row r="517" ht="12">
      <c r="V517" s="74"/>
    </row>
    <row r="518" ht="12">
      <c r="V518" s="74"/>
    </row>
    <row r="519" ht="12">
      <c r="V519" s="74"/>
    </row>
    <row r="520" ht="12">
      <c r="V520" s="74"/>
    </row>
    <row r="521" ht="12">
      <c r="V521" s="74"/>
    </row>
    <row r="522" ht="12">
      <c r="V522" s="74"/>
    </row>
    <row r="523" ht="12">
      <c r="V523" s="74"/>
    </row>
    <row r="524" ht="12">
      <c r="V524" s="74"/>
    </row>
    <row r="525" ht="12">
      <c r="V525" s="74"/>
    </row>
    <row r="526" ht="12">
      <c r="V526" s="74"/>
    </row>
    <row r="527" ht="12">
      <c r="V527" s="74"/>
    </row>
    <row r="528" ht="12">
      <c r="V528" s="74"/>
    </row>
    <row r="529" ht="12">
      <c r="V529" s="74"/>
    </row>
    <row r="530" ht="12">
      <c r="V530" s="74"/>
    </row>
    <row r="531" ht="12">
      <c r="V531" s="74"/>
    </row>
    <row r="532" ht="12">
      <c r="V532" s="74"/>
    </row>
    <row r="533" ht="12">
      <c r="V533" s="74"/>
    </row>
    <row r="534" ht="12">
      <c r="V534" s="74"/>
    </row>
    <row r="535" ht="12">
      <c r="V535" s="74"/>
    </row>
    <row r="536" ht="12">
      <c r="V536" s="74"/>
    </row>
    <row r="537" ht="12">
      <c r="V537" s="74"/>
    </row>
    <row r="538" ht="12">
      <c r="V538" s="74"/>
    </row>
    <row r="539" ht="12">
      <c r="V539" s="74"/>
    </row>
    <row r="540" ht="12">
      <c r="V540" s="74"/>
    </row>
    <row r="541" ht="12">
      <c r="V541" s="74"/>
    </row>
    <row r="542" ht="12">
      <c r="V542" s="74"/>
    </row>
    <row r="543" ht="12">
      <c r="V543" s="74"/>
    </row>
    <row r="544" ht="12">
      <c r="V544" s="74"/>
    </row>
    <row r="545" ht="12">
      <c r="V545" s="74"/>
    </row>
    <row r="546" ht="12">
      <c r="V546" s="74"/>
    </row>
    <row r="547" ht="12">
      <c r="V547" s="74"/>
    </row>
    <row r="548" ht="12">
      <c r="V548" s="74"/>
    </row>
    <row r="549" ht="12">
      <c r="V549" s="74"/>
    </row>
    <row r="550" ht="12">
      <c r="V550" s="74"/>
    </row>
    <row r="551" ht="12">
      <c r="V551" s="74"/>
    </row>
    <row r="552" ht="12">
      <c r="V552" s="74"/>
    </row>
    <row r="553" ht="12">
      <c r="V553" s="74"/>
    </row>
    <row r="554" ht="12">
      <c r="V554" s="74"/>
    </row>
    <row r="555" ht="12">
      <c r="V555" s="74"/>
    </row>
    <row r="556" ht="12">
      <c r="V556" s="74"/>
    </row>
    <row r="557" ht="12">
      <c r="V557" s="74"/>
    </row>
    <row r="558" ht="12">
      <c r="V558" s="74"/>
    </row>
    <row r="559" ht="12">
      <c r="V559" s="74"/>
    </row>
    <row r="560" ht="12">
      <c r="V560" s="74"/>
    </row>
    <row r="561" ht="12">
      <c r="V561" s="74"/>
    </row>
    <row r="562" ht="12">
      <c r="V562" s="74"/>
    </row>
    <row r="563" ht="12">
      <c r="V563" s="74"/>
    </row>
    <row r="564" ht="12">
      <c r="V564" s="74"/>
    </row>
    <row r="565" ht="12">
      <c r="V565" s="74"/>
    </row>
    <row r="566" ht="12">
      <c r="V566" s="74"/>
    </row>
    <row r="567" ht="12">
      <c r="V567" s="74"/>
    </row>
    <row r="568" ht="12">
      <c r="V568" s="74"/>
    </row>
    <row r="569" ht="12">
      <c r="V569" s="74"/>
    </row>
    <row r="570" ht="12">
      <c r="V570" s="74"/>
    </row>
    <row r="571" ht="12">
      <c r="V571" s="74"/>
    </row>
    <row r="572" ht="12">
      <c r="V572" s="74"/>
    </row>
    <row r="573" ht="12">
      <c r="V573" s="74"/>
    </row>
    <row r="574" ht="12">
      <c r="V574" s="74"/>
    </row>
    <row r="575" ht="12">
      <c r="V575" s="74"/>
    </row>
    <row r="576" ht="12">
      <c r="V576" s="74"/>
    </row>
    <row r="577" ht="12">
      <c r="V577" s="74"/>
    </row>
    <row r="578" ht="12">
      <c r="V578" s="74"/>
    </row>
    <row r="579" ht="12">
      <c r="V579" s="74"/>
    </row>
    <row r="580" ht="12">
      <c r="V580" s="74"/>
    </row>
    <row r="581" ht="12">
      <c r="V581" s="74"/>
    </row>
    <row r="582" ht="12">
      <c r="V582" s="74"/>
    </row>
    <row r="583" ht="12">
      <c r="V583" s="74"/>
    </row>
    <row r="584" ht="12">
      <c r="V584" s="74"/>
    </row>
    <row r="585" ht="12">
      <c r="V585" s="74"/>
    </row>
    <row r="586" ht="12">
      <c r="V586" s="74"/>
    </row>
    <row r="587" ht="12">
      <c r="V587" s="74"/>
    </row>
    <row r="588" ht="12">
      <c r="V588" s="74"/>
    </row>
    <row r="589" ht="12">
      <c r="V589" s="74"/>
    </row>
    <row r="590" ht="12">
      <c r="V590" s="74"/>
    </row>
    <row r="591" ht="12">
      <c r="V591" s="74"/>
    </row>
    <row r="592" ht="12">
      <c r="V592" s="74"/>
    </row>
    <row r="593" ht="12">
      <c r="V593" s="74"/>
    </row>
    <row r="594" ht="12">
      <c r="V594" s="74"/>
    </row>
    <row r="595" ht="12">
      <c r="V595" s="74"/>
    </row>
    <row r="596" ht="12">
      <c r="V596" s="74"/>
    </row>
    <row r="597" ht="12">
      <c r="V597" s="74"/>
    </row>
    <row r="598" ht="12">
      <c r="V598" s="74"/>
    </row>
    <row r="599" ht="12">
      <c r="V599" s="74"/>
    </row>
    <row r="600" ht="12">
      <c r="V600" s="74"/>
    </row>
    <row r="601" ht="12">
      <c r="V601" s="74"/>
    </row>
    <row r="602" ht="12">
      <c r="V602" s="74"/>
    </row>
    <row r="603" ht="12">
      <c r="V603" s="74"/>
    </row>
    <row r="604" ht="12">
      <c r="V604" s="74"/>
    </row>
    <row r="605" ht="12">
      <c r="V605" s="74"/>
    </row>
    <row r="606" ht="12">
      <c r="V606" s="74"/>
    </row>
    <row r="607" ht="12">
      <c r="V607" s="74"/>
    </row>
    <row r="608" ht="12">
      <c r="V608" s="74"/>
    </row>
    <row r="609" ht="12">
      <c r="V609" s="74"/>
    </row>
    <row r="610" ht="12">
      <c r="V610" s="74"/>
    </row>
    <row r="611" ht="12">
      <c r="V611" s="74"/>
    </row>
    <row r="612" ht="12">
      <c r="V612" s="74"/>
    </row>
    <row r="613" ht="12">
      <c r="V613" s="74"/>
    </row>
    <row r="614" ht="12">
      <c r="V614" s="74"/>
    </row>
    <row r="615" ht="12">
      <c r="V615" s="74"/>
    </row>
    <row r="616" ht="12">
      <c r="V616" s="74"/>
    </row>
    <row r="617" ht="12">
      <c r="V617" s="74"/>
    </row>
    <row r="618" ht="12">
      <c r="V618" s="74"/>
    </row>
    <row r="619" ht="12">
      <c r="V619" s="74"/>
    </row>
    <row r="620" ht="12">
      <c r="V620" s="74"/>
    </row>
    <row r="621" ht="12">
      <c r="V621" s="74"/>
    </row>
    <row r="622" ht="12">
      <c r="V622" s="74"/>
    </row>
    <row r="623" ht="12">
      <c r="V623" s="74"/>
    </row>
    <row r="624" ht="12">
      <c r="V624" s="74"/>
    </row>
    <row r="625" ht="12">
      <c r="V625" s="74"/>
    </row>
    <row r="626" ht="12">
      <c r="V626" s="74"/>
    </row>
    <row r="627" ht="12">
      <c r="V627" s="74"/>
    </row>
    <row r="628" ht="12">
      <c r="V628" s="74"/>
    </row>
    <row r="629" ht="12">
      <c r="V629" s="74"/>
    </row>
    <row r="630" ht="12">
      <c r="V630" s="74"/>
    </row>
    <row r="631" ht="12">
      <c r="V631" s="74"/>
    </row>
    <row r="632" ht="12">
      <c r="V632" s="74"/>
    </row>
    <row r="633" ht="12">
      <c r="V633" s="74"/>
    </row>
    <row r="634" ht="12">
      <c r="V634" s="74"/>
    </row>
    <row r="635" ht="12">
      <c r="V635" s="74"/>
    </row>
    <row r="636" ht="12">
      <c r="V636" s="74"/>
    </row>
    <row r="637" ht="12">
      <c r="V637" s="74"/>
    </row>
    <row r="638" ht="12">
      <c r="V638" s="74"/>
    </row>
    <row r="639" ht="12">
      <c r="V639" s="74"/>
    </row>
    <row r="640" ht="12">
      <c r="V640" s="74"/>
    </row>
    <row r="641" ht="12">
      <c r="V641" s="74"/>
    </row>
    <row r="642" ht="12">
      <c r="V642" s="74"/>
    </row>
    <row r="643" ht="12">
      <c r="V643" s="74"/>
    </row>
    <row r="644" ht="12">
      <c r="V644" s="74"/>
    </row>
    <row r="645" ht="12">
      <c r="V645" s="74"/>
    </row>
    <row r="646" ht="12">
      <c r="V646" s="74"/>
    </row>
    <row r="647" ht="12">
      <c r="V647" s="74"/>
    </row>
    <row r="648" ht="12">
      <c r="V648" s="74"/>
    </row>
    <row r="649" ht="12">
      <c r="V649" s="74"/>
    </row>
    <row r="650" ht="12">
      <c r="V650" s="74"/>
    </row>
    <row r="651" ht="12">
      <c r="V651" s="74"/>
    </row>
    <row r="652" ht="12">
      <c r="V652" s="74"/>
    </row>
    <row r="653" ht="12">
      <c r="V653" s="74"/>
    </row>
    <row r="654" ht="12">
      <c r="V654" s="74"/>
    </row>
    <row r="655" ht="12">
      <c r="V655" s="74"/>
    </row>
    <row r="656" ht="12">
      <c r="V656" s="74"/>
    </row>
    <row r="657" ht="12">
      <c r="V657" s="74"/>
    </row>
    <row r="658" ht="12">
      <c r="V658" s="74"/>
    </row>
    <row r="659" ht="12">
      <c r="V659" s="74"/>
    </row>
    <row r="660" ht="12">
      <c r="V660" s="74"/>
    </row>
    <row r="661" ht="12">
      <c r="V661" s="74"/>
    </row>
    <row r="662" ht="12">
      <c r="V662" s="74"/>
    </row>
    <row r="663" ht="12">
      <c r="V663" s="74"/>
    </row>
    <row r="664" ht="12">
      <c r="V664" s="74"/>
    </row>
    <row r="665" ht="12">
      <c r="V665" s="74"/>
    </row>
    <row r="666" ht="12">
      <c r="V666" s="74"/>
    </row>
    <row r="667" ht="12">
      <c r="V667" s="74"/>
    </row>
    <row r="668" ht="12">
      <c r="V668" s="74"/>
    </row>
    <row r="669" ht="12">
      <c r="V669" s="74"/>
    </row>
    <row r="670" ht="12">
      <c r="V670" s="74"/>
    </row>
    <row r="671" ht="12">
      <c r="V671" s="74"/>
    </row>
    <row r="672" ht="12">
      <c r="V672" s="74"/>
    </row>
    <row r="673" ht="12">
      <c r="V673" s="74"/>
    </row>
    <row r="674" ht="12">
      <c r="V674" s="74"/>
    </row>
    <row r="675" ht="12">
      <c r="V675" s="74"/>
    </row>
    <row r="676" ht="12">
      <c r="V676" s="74"/>
    </row>
    <row r="677" ht="12">
      <c r="V677" s="74"/>
    </row>
    <row r="678" ht="12">
      <c r="V678" s="74"/>
    </row>
    <row r="679" ht="12">
      <c r="V679" s="74"/>
    </row>
    <row r="680" ht="12">
      <c r="V680" s="74"/>
    </row>
    <row r="681" ht="12">
      <c r="V681" s="74"/>
    </row>
    <row r="682" ht="12">
      <c r="V682" s="74"/>
    </row>
    <row r="683" ht="12">
      <c r="V683" s="74"/>
    </row>
    <row r="684" ht="12">
      <c r="V684" s="74"/>
    </row>
    <row r="685" ht="12">
      <c r="V685" s="74"/>
    </row>
    <row r="686" ht="12">
      <c r="V686" s="74"/>
    </row>
    <row r="687" ht="12">
      <c r="V687" s="74"/>
    </row>
    <row r="688" ht="12">
      <c r="V688" s="74"/>
    </row>
    <row r="689" ht="12">
      <c r="V689" s="74"/>
    </row>
    <row r="690" ht="12">
      <c r="V690" s="74"/>
    </row>
    <row r="691" ht="12">
      <c r="V691" s="74"/>
    </row>
    <row r="692" ht="12">
      <c r="V692" s="74"/>
    </row>
    <row r="693" ht="12">
      <c r="V693" s="74"/>
    </row>
    <row r="694" ht="12">
      <c r="V694" s="74"/>
    </row>
    <row r="695" ht="12">
      <c r="V695" s="74"/>
    </row>
    <row r="696" ht="12">
      <c r="V696" s="74"/>
    </row>
    <row r="697" ht="12">
      <c r="V697" s="74"/>
    </row>
    <row r="698" ht="12">
      <c r="V698" s="74"/>
    </row>
    <row r="699" ht="12">
      <c r="V699" s="74"/>
    </row>
    <row r="700" ht="12">
      <c r="V700" s="74"/>
    </row>
    <row r="701" ht="12">
      <c r="V701" s="74"/>
    </row>
    <row r="702" ht="12">
      <c r="V702" s="74"/>
    </row>
    <row r="703" ht="12">
      <c r="V703" s="74"/>
    </row>
    <row r="704" ht="12">
      <c r="V704" s="74"/>
    </row>
    <row r="705" ht="12">
      <c r="V705" s="74"/>
    </row>
    <row r="706" ht="12">
      <c r="V706" s="74"/>
    </row>
    <row r="707" ht="12">
      <c r="V707" s="74"/>
    </row>
    <row r="708" ht="12">
      <c r="V708" s="74"/>
    </row>
    <row r="709" ht="12">
      <c r="V709" s="74"/>
    </row>
    <row r="710" ht="12">
      <c r="V710" s="74"/>
    </row>
    <row r="711" ht="12">
      <c r="V711" s="74"/>
    </row>
    <row r="712" ht="12">
      <c r="V712" s="74"/>
    </row>
    <row r="713" ht="12">
      <c r="V713" s="74"/>
    </row>
    <row r="714" ht="12">
      <c r="V714" s="74"/>
    </row>
    <row r="715" ht="12">
      <c r="V715" s="74"/>
    </row>
    <row r="716" ht="12">
      <c r="V716" s="74"/>
    </row>
    <row r="717" ht="12">
      <c r="V717" s="74"/>
    </row>
    <row r="718" ht="12">
      <c r="V718" s="74"/>
    </row>
    <row r="719" ht="12">
      <c r="V719" s="74"/>
    </row>
    <row r="720" ht="12">
      <c r="V720" s="74"/>
    </row>
    <row r="721" ht="12">
      <c r="V721" s="74"/>
    </row>
    <row r="722" ht="12">
      <c r="V722" s="74"/>
    </row>
    <row r="723" ht="12">
      <c r="V723" s="74"/>
    </row>
    <row r="724" ht="12">
      <c r="V724" s="74"/>
    </row>
    <row r="725" ht="12">
      <c r="V725" s="74"/>
    </row>
    <row r="726" ht="12">
      <c r="V726" s="74"/>
    </row>
    <row r="727" ht="12">
      <c r="V727" s="74"/>
    </row>
    <row r="728" ht="12">
      <c r="V728" s="74"/>
    </row>
    <row r="729" ht="12">
      <c r="V729" s="74"/>
    </row>
    <row r="730" ht="12">
      <c r="V730" s="74"/>
    </row>
    <row r="731" ht="12">
      <c r="V731" s="74"/>
    </row>
    <row r="732" ht="12">
      <c r="V732" s="74"/>
    </row>
    <row r="733" ht="12">
      <c r="V733" s="74"/>
    </row>
    <row r="734" ht="12">
      <c r="V734" s="74"/>
    </row>
    <row r="735" ht="12">
      <c r="V735" s="74"/>
    </row>
    <row r="736" ht="12">
      <c r="V736" s="74"/>
    </row>
    <row r="737" ht="12">
      <c r="V737" s="74"/>
    </row>
    <row r="738" ht="12">
      <c r="V738" s="74"/>
    </row>
    <row r="739" ht="12">
      <c r="V739" s="74"/>
    </row>
    <row r="740" ht="12">
      <c r="V740" s="74"/>
    </row>
    <row r="741" ht="12">
      <c r="V741" s="74"/>
    </row>
    <row r="742" ht="12">
      <c r="V742" s="74"/>
    </row>
    <row r="743" ht="12">
      <c r="V743" s="74"/>
    </row>
    <row r="744" ht="12">
      <c r="V744" s="74"/>
    </row>
    <row r="745" ht="12">
      <c r="V745" s="74"/>
    </row>
    <row r="746" ht="12">
      <c r="V746" s="74"/>
    </row>
    <row r="747" ht="12">
      <c r="V747" s="74"/>
    </row>
    <row r="748" ht="12">
      <c r="V748" s="74"/>
    </row>
    <row r="749" ht="12">
      <c r="V749" s="74"/>
    </row>
    <row r="750" ht="12">
      <c r="V750" s="74"/>
    </row>
    <row r="751" ht="12">
      <c r="V751" s="74"/>
    </row>
    <row r="752" ht="12">
      <c r="V752" s="74"/>
    </row>
    <row r="753" ht="12">
      <c r="V753" s="74"/>
    </row>
    <row r="754" ht="12">
      <c r="V754" s="74"/>
    </row>
    <row r="755" ht="12">
      <c r="V755" s="74"/>
    </row>
    <row r="756" ht="12">
      <c r="V756" s="74"/>
    </row>
    <row r="757" ht="12">
      <c r="V757" s="74"/>
    </row>
    <row r="758" ht="12">
      <c r="V758" s="74"/>
    </row>
    <row r="759" ht="12">
      <c r="V759" s="74"/>
    </row>
    <row r="760" ht="12">
      <c r="V760" s="74"/>
    </row>
    <row r="761" ht="12">
      <c r="V761" s="74"/>
    </row>
    <row r="762" ht="12">
      <c r="V762" s="74"/>
    </row>
    <row r="763" ht="12">
      <c r="V763" s="74"/>
    </row>
    <row r="764" ht="12">
      <c r="V764" s="74"/>
    </row>
    <row r="765" ht="12">
      <c r="V765" s="74"/>
    </row>
    <row r="766" ht="12">
      <c r="V766" s="74"/>
    </row>
    <row r="767" ht="12">
      <c r="V767" s="74"/>
    </row>
    <row r="768" ht="12">
      <c r="V768" s="74"/>
    </row>
    <row r="769" ht="12">
      <c r="V769" s="74"/>
    </row>
    <row r="770" ht="12">
      <c r="V770" s="74"/>
    </row>
    <row r="771" ht="12">
      <c r="V771" s="74"/>
    </row>
    <row r="772" ht="12">
      <c r="V772" s="74"/>
    </row>
    <row r="773" ht="12">
      <c r="V773" s="74"/>
    </row>
    <row r="774" ht="12">
      <c r="V774" s="74"/>
    </row>
    <row r="775" ht="12">
      <c r="V775" s="74"/>
    </row>
    <row r="776" ht="12">
      <c r="V776" s="74"/>
    </row>
    <row r="777" ht="12">
      <c r="V777" s="74"/>
    </row>
    <row r="778" ht="12">
      <c r="V778" s="74"/>
    </row>
    <row r="779" ht="12">
      <c r="V779" s="74"/>
    </row>
    <row r="780" ht="12">
      <c r="V780" s="74"/>
    </row>
    <row r="781" ht="12">
      <c r="V781" s="74"/>
    </row>
    <row r="782" ht="12">
      <c r="V782" s="74"/>
    </row>
    <row r="783" ht="12">
      <c r="V783" s="74"/>
    </row>
    <row r="784" ht="12">
      <c r="V784" s="74"/>
    </row>
    <row r="785" ht="12">
      <c r="V785" s="74"/>
    </row>
    <row r="786" ht="12">
      <c r="V786" s="74"/>
    </row>
    <row r="787" ht="12">
      <c r="V787" s="74"/>
    </row>
    <row r="788" ht="12">
      <c r="V788" s="74"/>
    </row>
    <row r="789" ht="12">
      <c r="V789" s="74"/>
    </row>
    <row r="790" ht="12">
      <c r="V790" s="74"/>
    </row>
    <row r="791" ht="12">
      <c r="V791" s="74"/>
    </row>
    <row r="792" ht="12">
      <c r="V792" s="74"/>
    </row>
    <row r="793" ht="12">
      <c r="V793" s="74"/>
    </row>
    <row r="794" ht="12">
      <c r="V794" s="74"/>
    </row>
    <row r="795" ht="12">
      <c r="V795" s="74"/>
    </row>
    <row r="796" ht="12">
      <c r="V796" s="74"/>
    </row>
    <row r="797" ht="12">
      <c r="V797" s="74"/>
    </row>
    <row r="798" ht="12">
      <c r="V798" s="74"/>
    </row>
    <row r="799" ht="12">
      <c r="V799" s="74"/>
    </row>
    <row r="800" ht="12">
      <c r="V800" s="74"/>
    </row>
    <row r="801" ht="12">
      <c r="V801" s="74"/>
    </row>
    <row r="802" ht="12">
      <c r="V802" s="74"/>
    </row>
    <row r="803" ht="12">
      <c r="V803" s="74"/>
    </row>
    <row r="804" ht="12">
      <c r="V804" s="74"/>
    </row>
    <row r="805" ht="12">
      <c r="V805" s="74"/>
    </row>
    <row r="806" ht="12">
      <c r="V806" s="74"/>
    </row>
    <row r="807" ht="12">
      <c r="V807" s="74"/>
    </row>
    <row r="808" ht="12">
      <c r="V808" s="74"/>
    </row>
    <row r="809" ht="12">
      <c r="V809" s="74"/>
    </row>
    <row r="810" ht="12">
      <c r="V810" s="74"/>
    </row>
    <row r="811" ht="12">
      <c r="V811" s="74"/>
    </row>
    <row r="812" ht="12">
      <c r="V812" s="74"/>
    </row>
    <row r="813" ht="12">
      <c r="V813" s="74"/>
    </row>
    <row r="814" ht="12">
      <c r="V814" s="74"/>
    </row>
    <row r="815" ht="12">
      <c r="V815" s="74"/>
    </row>
    <row r="816" ht="12">
      <c r="V816" s="74"/>
    </row>
    <row r="817" ht="12">
      <c r="V817" s="74"/>
    </row>
    <row r="818" ht="12">
      <c r="V818" s="74"/>
    </row>
    <row r="819" ht="12">
      <c r="V819" s="74"/>
    </row>
    <row r="820" ht="12">
      <c r="V820" s="74"/>
    </row>
    <row r="821" ht="12">
      <c r="V821" s="74"/>
    </row>
    <row r="822" ht="12">
      <c r="V822" s="74"/>
    </row>
    <row r="823" ht="12">
      <c r="V823" s="74"/>
    </row>
    <row r="824" ht="12">
      <c r="V824" s="74"/>
    </row>
    <row r="825" ht="12">
      <c r="V825" s="74"/>
    </row>
    <row r="826" ht="12">
      <c r="V826" s="74"/>
    </row>
    <row r="827" ht="12">
      <c r="V827" s="74"/>
    </row>
    <row r="828" ht="12">
      <c r="V828" s="74"/>
    </row>
    <row r="829" ht="12">
      <c r="V829" s="74"/>
    </row>
    <row r="830" ht="12">
      <c r="V830" s="74"/>
    </row>
    <row r="831" ht="12">
      <c r="V831" s="74"/>
    </row>
    <row r="832" ht="12">
      <c r="V832" s="74"/>
    </row>
    <row r="833" ht="12">
      <c r="V833" s="74"/>
    </row>
    <row r="834" ht="12">
      <c r="V834" s="74"/>
    </row>
    <row r="835" ht="12">
      <c r="V835" s="74"/>
    </row>
    <row r="836" ht="12">
      <c r="V836" s="74"/>
    </row>
    <row r="837" ht="12">
      <c r="V837" s="74"/>
    </row>
    <row r="838" ht="12">
      <c r="V838" s="74"/>
    </row>
    <row r="839" ht="12">
      <c r="V839" s="74"/>
    </row>
    <row r="840" ht="12">
      <c r="V840" s="74"/>
    </row>
    <row r="841" ht="12">
      <c r="V841" s="74"/>
    </row>
    <row r="842" ht="12">
      <c r="V842" s="74"/>
    </row>
    <row r="843" ht="12">
      <c r="V843" s="74"/>
    </row>
    <row r="844" ht="12">
      <c r="V844" s="74"/>
    </row>
    <row r="845" ht="12">
      <c r="V845" s="74"/>
    </row>
    <row r="846" ht="12">
      <c r="V846" s="74"/>
    </row>
    <row r="847" ht="12">
      <c r="V847" s="74"/>
    </row>
    <row r="848" ht="12">
      <c r="V848" s="74"/>
    </row>
    <row r="849" ht="12">
      <c r="V849" s="74"/>
    </row>
    <row r="850" ht="12">
      <c r="V850" s="74"/>
    </row>
    <row r="851" ht="12">
      <c r="V851" s="74"/>
    </row>
    <row r="852" ht="12">
      <c r="V852" s="74"/>
    </row>
    <row r="853" ht="12">
      <c r="V853" s="74"/>
    </row>
    <row r="854" ht="12">
      <c r="V854" s="74"/>
    </row>
    <row r="855" ht="12">
      <c r="V855" s="74"/>
    </row>
    <row r="856" ht="12">
      <c r="V856" s="74"/>
    </row>
    <row r="857" ht="12">
      <c r="V857" s="74"/>
    </row>
    <row r="858" ht="12">
      <c r="V858" s="74"/>
    </row>
    <row r="859" ht="12">
      <c r="V859" s="74"/>
    </row>
    <row r="860" ht="12">
      <c r="V860" s="74"/>
    </row>
    <row r="861" ht="12">
      <c r="V861" s="74"/>
    </row>
    <row r="862" ht="12">
      <c r="V862" s="74"/>
    </row>
    <row r="863" ht="12">
      <c r="V863" s="74"/>
    </row>
    <row r="864" ht="12">
      <c r="V864" s="74"/>
    </row>
    <row r="865" ht="12">
      <c r="V865" s="74"/>
    </row>
    <row r="866" ht="12">
      <c r="V866" s="74"/>
    </row>
    <row r="867" ht="12">
      <c r="V867" s="74"/>
    </row>
    <row r="868" ht="12">
      <c r="V868" s="74"/>
    </row>
    <row r="869" ht="12">
      <c r="V869" s="74"/>
    </row>
    <row r="870" ht="12">
      <c r="V870" s="74"/>
    </row>
    <row r="871" ht="12">
      <c r="V871" s="74"/>
    </row>
    <row r="872" ht="12">
      <c r="V872" s="74"/>
    </row>
    <row r="873" ht="12">
      <c r="V873" s="74"/>
    </row>
    <row r="874" ht="12">
      <c r="V874" s="74"/>
    </row>
    <row r="875" ht="12">
      <c r="V875" s="74"/>
    </row>
    <row r="876" ht="12">
      <c r="V876" s="74"/>
    </row>
    <row r="877" ht="12">
      <c r="V877" s="74"/>
    </row>
    <row r="878" ht="12">
      <c r="V878" s="74"/>
    </row>
    <row r="879" ht="12">
      <c r="V879" s="74"/>
    </row>
    <row r="880" ht="12">
      <c r="V880" s="74"/>
    </row>
    <row r="881" ht="12">
      <c r="V881" s="74"/>
    </row>
    <row r="882" ht="12">
      <c r="V882" s="74"/>
    </row>
    <row r="883" ht="12">
      <c r="V883" s="74"/>
    </row>
    <row r="884" ht="12">
      <c r="V884" s="74"/>
    </row>
    <row r="885" ht="12">
      <c r="V885" s="74"/>
    </row>
    <row r="886" ht="12">
      <c r="V886" s="74"/>
    </row>
    <row r="887" ht="12">
      <c r="V887" s="74"/>
    </row>
    <row r="888" ht="12">
      <c r="V888" s="74"/>
    </row>
    <row r="889" ht="12">
      <c r="V889" s="74"/>
    </row>
    <row r="890" ht="12">
      <c r="V890" s="74"/>
    </row>
    <row r="891" ht="12">
      <c r="V891" s="74"/>
    </row>
    <row r="892" ht="12">
      <c r="V892" s="74"/>
    </row>
    <row r="893" ht="12">
      <c r="V893" s="74"/>
    </row>
    <row r="894" ht="12">
      <c r="V894" s="74"/>
    </row>
    <row r="895" ht="12">
      <c r="V895" s="74"/>
    </row>
    <row r="896" ht="12">
      <c r="V896" s="74"/>
    </row>
    <row r="897" ht="12">
      <c r="V897" s="74"/>
    </row>
    <row r="898" ht="12">
      <c r="V898" s="74"/>
    </row>
    <row r="899" ht="12">
      <c r="V899" s="74"/>
    </row>
    <row r="900" ht="12">
      <c r="V900" s="74"/>
    </row>
    <row r="901" ht="12">
      <c r="V901" s="74"/>
    </row>
    <row r="902" ht="12">
      <c r="V902" s="74"/>
    </row>
    <row r="903" ht="12">
      <c r="V903" s="74"/>
    </row>
    <row r="904" ht="12">
      <c r="V904" s="74"/>
    </row>
    <row r="905" ht="12">
      <c r="V905" s="74"/>
    </row>
    <row r="906" ht="12">
      <c r="V906" s="74"/>
    </row>
    <row r="907" ht="12">
      <c r="V907" s="74"/>
    </row>
    <row r="908" ht="12">
      <c r="V908" s="74"/>
    </row>
    <row r="909" ht="12">
      <c r="V909" s="74"/>
    </row>
    <row r="910" ht="12">
      <c r="V910" s="74"/>
    </row>
    <row r="911" ht="12">
      <c r="V911" s="74"/>
    </row>
    <row r="912" ht="12">
      <c r="V912" s="74"/>
    </row>
    <row r="913" ht="12">
      <c r="V913" s="74"/>
    </row>
    <row r="914" ht="12">
      <c r="V914" s="74"/>
    </row>
    <row r="915" ht="12">
      <c r="V915" s="74"/>
    </row>
    <row r="916" ht="12">
      <c r="V916" s="74"/>
    </row>
    <row r="917" ht="12">
      <c r="V917" s="74"/>
    </row>
    <row r="918" ht="12">
      <c r="V918" s="74"/>
    </row>
    <row r="919" ht="12">
      <c r="V919" s="74"/>
    </row>
    <row r="920" ht="12">
      <c r="V920" s="74"/>
    </row>
    <row r="921" ht="12">
      <c r="V921" s="74"/>
    </row>
    <row r="922" ht="12">
      <c r="V922" s="74"/>
    </row>
    <row r="923" ht="12">
      <c r="V923" s="74"/>
    </row>
    <row r="924" ht="12">
      <c r="V924" s="74"/>
    </row>
    <row r="925" ht="12">
      <c r="V925" s="74"/>
    </row>
    <row r="926" ht="12">
      <c r="V926" s="74"/>
    </row>
    <row r="927" ht="12">
      <c r="V927" s="74"/>
    </row>
    <row r="928" ht="12">
      <c r="V928" s="74"/>
    </row>
    <row r="929" ht="12">
      <c r="V929" s="74"/>
    </row>
    <row r="930" ht="12">
      <c r="V930" s="74"/>
    </row>
    <row r="931" ht="12">
      <c r="V931" s="74"/>
    </row>
    <row r="932" ht="12">
      <c r="V932" s="74"/>
    </row>
    <row r="933" ht="12">
      <c r="V933" s="74"/>
    </row>
    <row r="934" ht="12">
      <c r="V934" s="74"/>
    </row>
    <row r="935" ht="12">
      <c r="V935" s="74"/>
    </row>
    <row r="936" ht="12">
      <c r="V936" s="74"/>
    </row>
    <row r="937" ht="12">
      <c r="V937" s="74"/>
    </row>
    <row r="938" ht="12">
      <c r="V938" s="74"/>
    </row>
    <row r="939" ht="12">
      <c r="V939" s="74"/>
    </row>
    <row r="940" ht="12">
      <c r="V940" s="74"/>
    </row>
    <row r="941" ht="12">
      <c r="V941" s="74"/>
    </row>
    <row r="942" ht="12">
      <c r="V942" s="74"/>
    </row>
    <row r="943" ht="12">
      <c r="V943" s="74"/>
    </row>
    <row r="944" ht="12">
      <c r="V944" s="74"/>
    </row>
    <row r="945" ht="12">
      <c r="V945" s="74"/>
    </row>
    <row r="946" ht="12">
      <c r="V946" s="74"/>
    </row>
    <row r="947" ht="12">
      <c r="V947" s="74"/>
    </row>
    <row r="948" ht="12">
      <c r="V948" s="74"/>
    </row>
    <row r="949" ht="12">
      <c r="V949" s="74"/>
    </row>
    <row r="950" ht="12">
      <c r="V950" s="74"/>
    </row>
    <row r="951" ht="12">
      <c r="V951" s="74"/>
    </row>
    <row r="952" ht="12">
      <c r="V952" s="74"/>
    </row>
    <row r="953" ht="12">
      <c r="V953" s="74"/>
    </row>
    <row r="954" ht="12">
      <c r="V954" s="74"/>
    </row>
    <row r="955" ht="12">
      <c r="V955" s="74"/>
    </row>
    <row r="956" ht="12">
      <c r="V956" s="74"/>
    </row>
    <row r="957" ht="12">
      <c r="V957" s="74"/>
    </row>
    <row r="958" ht="12">
      <c r="V958" s="74"/>
    </row>
    <row r="959" ht="12">
      <c r="V959" s="74"/>
    </row>
    <row r="960" ht="12">
      <c r="V960" s="74"/>
    </row>
    <row r="961" ht="12">
      <c r="V961" s="74"/>
    </row>
    <row r="962" ht="12">
      <c r="V962" s="74"/>
    </row>
    <row r="963" ht="12">
      <c r="V963" s="74"/>
    </row>
    <row r="964" ht="12">
      <c r="V964" s="74"/>
    </row>
    <row r="965" ht="12">
      <c r="V965" s="74"/>
    </row>
    <row r="966" ht="12">
      <c r="V966" s="74"/>
    </row>
    <row r="967" ht="12">
      <c r="V967" s="74"/>
    </row>
    <row r="968" ht="12">
      <c r="V968" s="74"/>
    </row>
    <row r="969" ht="12">
      <c r="V969" s="74"/>
    </row>
    <row r="970" ht="12">
      <c r="V970" s="74"/>
    </row>
    <row r="971" ht="12">
      <c r="V971" s="74"/>
    </row>
    <row r="972" ht="12">
      <c r="V972" s="74"/>
    </row>
    <row r="973" ht="12">
      <c r="V973" s="74"/>
    </row>
    <row r="974" ht="12">
      <c r="V974" s="74"/>
    </row>
    <row r="975" ht="12">
      <c r="V975" s="74"/>
    </row>
    <row r="976" ht="12">
      <c r="V976" s="74"/>
    </row>
    <row r="977" ht="12">
      <c r="V977" s="74"/>
    </row>
    <row r="978" ht="12">
      <c r="V978" s="74"/>
    </row>
    <row r="979" ht="12">
      <c r="V979" s="74"/>
    </row>
    <row r="980" ht="12">
      <c r="V980" s="74"/>
    </row>
    <row r="981" ht="12">
      <c r="V981" s="74"/>
    </row>
    <row r="982" ht="12">
      <c r="V982" s="74"/>
    </row>
    <row r="983" ht="12">
      <c r="V983" s="74"/>
    </row>
    <row r="984" ht="12">
      <c r="V984" s="74"/>
    </row>
    <row r="985" ht="12">
      <c r="V985" s="74"/>
    </row>
    <row r="986" ht="12">
      <c r="V986" s="74"/>
    </row>
    <row r="987" ht="12">
      <c r="V987" s="74"/>
    </row>
    <row r="988" ht="12">
      <c r="V988" s="74"/>
    </row>
    <row r="989" ht="12">
      <c r="V989" s="74"/>
    </row>
    <row r="990" ht="12">
      <c r="V990" s="74"/>
    </row>
    <row r="991" ht="12">
      <c r="V991" s="74"/>
    </row>
    <row r="992" ht="12">
      <c r="V992" s="74"/>
    </row>
  </sheetData>
  <sheetProtection/>
  <mergeCells count="12">
    <mergeCell ref="O152:R152"/>
    <mergeCell ref="O153:R153"/>
    <mergeCell ref="A2:G2"/>
    <mergeCell ref="H2:I2"/>
    <mergeCell ref="J2:K2"/>
    <mergeCell ref="M2:P2"/>
    <mergeCell ref="A1:V1"/>
    <mergeCell ref="Q2:R2"/>
    <mergeCell ref="S2:T2"/>
    <mergeCell ref="J150:L150"/>
    <mergeCell ref="O150:Q150"/>
    <mergeCell ref="O151:R151"/>
  </mergeCells>
  <printOptions/>
  <pageMargins left="0.1968503937007874" right="0.1968503937007874" top="0.7480314960629921" bottom="0.48"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V124"/>
  <sheetViews>
    <sheetView zoomScale="89" zoomScaleNormal="89" zoomScalePageLayoutView="0" workbookViewId="0" topLeftCell="A95">
      <selection activeCell="C70" sqref="C70"/>
    </sheetView>
  </sheetViews>
  <sheetFormatPr defaultColWidth="9.140625" defaultRowHeight="15"/>
  <cols>
    <col min="1" max="1" width="5.28125" style="30" customWidth="1"/>
    <col min="2" max="2" width="8.7109375" style="30" customWidth="1"/>
    <col min="3" max="3" width="19.57421875" style="8" customWidth="1"/>
    <col min="4" max="4" width="11.28125" style="8" customWidth="1"/>
    <col min="5" max="5" width="10.00390625" style="8" customWidth="1"/>
    <col min="6" max="6" width="5.421875" style="8" customWidth="1"/>
    <col min="7" max="7" width="6.140625" style="8" customWidth="1"/>
    <col min="8" max="9" width="7.28125" style="8" customWidth="1"/>
    <col min="10" max="10" width="6.421875" style="8" customWidth="1"/>
    <col min="11" max="11" width="6.7109375" style="8" customWidth="1"/>
    <col min="12" max="12" width="5.8515625" style="30" customWidth="1"/>
    <col min="13" max="13" width="8.140625" style="8" customWidth="1"/>
    <col min="14" max="14" width="9.140625" style="8" customWidth="1"/>
    <col min="15" max="15" width="7.7109375" style="8" customWidth="1"/>
    <col min="16" max="17" width="8.00390625" style="8" customWidth="1"/>
    <col min="18" max="18" width="8.8515625" style="8" customWidth="1"/>
    <col min="19" max="19" width="7.57421875" style="8" customWidth="1"/>
    <col min="20" max="20" width="7.00390625" style="8" customWidth="1"/>
    <col min="21" max="21" width="9.140625" style="62" customWidth="1"/>
    <col min="22" max="22" width="16.28125" style="21" customWidth="1"/>
    <col min="23" max="16384" width="9.140625" style="8" customWidth="1"/>
  </cols>
  <sheetData>
    <row r="1" spans="1:22" s="18" customFormat="1" ht="48.75" customHeight="1">
      <c r="A1" s="152" t="s">
        <v>423</v>
      </c>
      <c r="B1" s="153"/>
      <c r="C1" s="153"/>
      <c r="D1" s="153"/>
      <c r="E1" s="153"/>
      <c r="F1" s="153"/>
      <c r="G1" s="153"/>
      <c r="H1" s="153"/>
      <c r="I1" s="153"/>
      <c r="J1" s="153"/>
      <c r="K1" s="153"/>
      <c r="L1" s="153"/>
      <c r="M1" s="153"/>
      <c r="N1" s="153"/>
      <c r="O1" s="153"/>
      <c r="P1" s="153"/>
      <c r="Q1" s="153"/>
      <c r="R1" s="153"/>
      <c r="S1" s="153"/>
      <c r="T1" s="153"/>
      <c r="U1" s="153"/>
      <c r="V1" s="20"/>
    </row>
    <row r="2" spans="1:22" s="49" customFormat="1" ht="48.75" customHeight="1">
      <c r="A2" s="148"/>
      <c r="B2" s="149"/>
      <c r="C2" s="149"/>
      <c r="D2" s="149"/>
      <c r="E2" s="149"/>
      <c r="F2" s="149"/>
      <c r="G2" s="149"/>
      <c r="H2" s="146" t="s">
        <v>10</v>
      </c>
      <c r="I2" s="150"/>
      <c r="J2" s="146" t="s">
        <v>16</v>
      </c>
      <c r="K2" s="147"/>
      <c r="L2" s="33" t="s">
        <v>19</v>
      </c>
      <c r="M2" s="146" t="s">
        <v>30</v>
      </c>
      <c r="N2" s="151"/>
      <c r="O2" s="151"/>
      <c r="P2" s="150"/>
      <c r="Q2" s="146" t="s">
        <v>22</v>
      </c>
      <c r="R2" s="147"/>
      <c r="S2" s="146" t="s">
        <v>11</v>
      </c>
      <c r="T2" s="147"/>
      <c r="U2" s="59"/>
      <c r="V2" s="19"/>
    </row>
    <row r="3" spans="1:22" s="64" customFormat="1" ht="183.75" customHeight="1">
      <c r="A3" s="63" t="s">
        <v>9</v>
      </c>
      <c r="B3" s="63" t="s">
        <v>0</v>
      </c>
      <c r="C3" s="63" t="s">
        <v>1</v>
      </c>
      <c r="D3" s="63" t="s">
        <v>2</v>
      </c>
      <c r="E3" s="63" t="s">
        <v>3</v>
      </c>
      <c r="F3" s="63" t="s">
        <v>4</v>
      </c>
      <c r="G3" s="63" t="s">
        <v>5</v>
      </c>
      <c r="H3" s="63" t="s">
        <v>15</v>
      </c>
      <c r="I3" s="63" t="s">
        <v>6</v>
      </c>
      <c r="J3" s="63" t="s">
        <v>7</v>
      </c>
      <c r="K3" s="63" t="s">
        <v>8</v>
      </c>
      <c r="L3" s="31" t="s">
        <v>88</v>
      </c>
      <c r="M3" s="63" t="s">
        <v>27</v>
      </c>
      <c r="N3" s="63" t="s">
        <v>20</v>
      </c>
      <c r="O3" s="63" t="s">
        <v>28</v>
      </c>
      <c r="P3" s="63" t="s">
        <v>21</v>
      </c>
      <c r="Q3" s="63" t="s">
        <v>23</v>
      </c>
      <c r="R3" s="63" t="s">
        <v>26</v>
      </c>
      <c r="S3" s="63" t="s">
        <v>24</v>
      </c>
      <c r="T3" s="63" t="s">
        <v>25</v>
      </c>
      <c r="U3" s="63" t="s">
        <v>12</v>
      </c>
      <c r="V3" s="67" t="s">
        <v>394</v>
      </c>
    </row>
    <row r="4" spans="1:22" s="45" customFormat="1" ht="12">
      <c r="A4" s="54">
        <v>1</v>
      </c>
      <c r="B4" s="54">
        <v>10776</v>
      </c>
      <c r="C4" s="36" t="s">
        <v>226</v>
      </c>
      <c r="D4" s="37" t="s">
        <v>55</v>
      </c>
      <c r="E4" s="37" t="s">
        <v>227</v>
      </c>
      <c r="F4" s="37">
        <v>103</v>
      </c>
      <c r="G4" s="37">
        <v>104</v>
      </c>
      <c r="H4" s="37"/>
      <c r="I4" s="38">
        <f aca="true" t="shared" si="0" ref="I4:I34">IF(H4=4,200,0)</f>
        <v>0</v>
      </c>
      <c r="J4" s="37">
        <v>1</v>
      </c>
      <c r="K4" s="37">
        <f aca="true" t="shared" si="1" ref="K4:K34">J4*30</f>
        <v>30</v>
      </c>
      <c r="L4" s="54" t="s">
        <v>89</v>
      </c>
      <c r="M4" s="37">
        <v>30</v>
      </c>
      <c r="N4" s="37">
        <f aca="true" t="shared" si="2" ref="N4:N34">M4*9</f>
        <v>270</v>
      </c>
      <c r="O4" s="37"/>
      <c r="P4" s="40">
        <f>O4*7</f>
        <v>0</v>
      </c>
      <c r="Q4" s="37"/>
      <c r="R4" s="37">
        <f>Q4*3</f>
        <v>0</v>
      </c>
      <c r="S4" s="37"/>
      <c r="T4" s="37">
        <f>S4*2</f>
        <v>0</v>
      </c>
      <c r="U4" s="60">
        <f aca="true" t="shared" si="3" ref="U4:U34">T4+R4+P4+N4+K4+I4</f>
        <v>300</v>
      </c>
      <c r="V4" s="11"/>
    </row>
    <row r="5" spans="1:22" s="45" customFormat="1" ht="126.75" customHeight="1">
      <c r="A5" s="54">
        <v>2</v>
      </c>
      <c r="B5" s="54">
        <v>10650</v>
      </c>
      <c r="C5" s="36" t="s">
        <v>282</v>
      </c>
      <c r="D5" s="37" t="s">
        <v>122</v>
      </c>
      <c r="E5" s="37" t="s">
        <v>283</v>
      </c>
      <c r="F5" s="37">
        <v>103</v>
      </c>
      <c r="G5" s="37">
        <v>104</v>
      </c>
      <c r="H5" s="37">
        <v>4</v>
      </c>
      <c r="I5" s="38">
        <f>IF(H5=4,200,0)</f>
        <v>200</v>
      </c>
      <c r="J5" s="37">
        <v>3</v>
      </c>
      <c r="K5" s="37">
        <f>J5*30</f>
        <v>90</v>
      </c>
      <c r="L5" s="54" t="s">
        <v>89</v>
      </c>
      <c r="M5" s="37"/>
      <c r="N5" s="37">
        <f>M5*9</f>
        <v>0</v>
      </c>
      <c r="O5" s="37"/>
      <c r="P5" s="40">
        <f>O5*7</f>
        <v>0</v>
      </c>
      <c r="Q5" s="37"/>
      <c r="R5" s="37">
        <f>Q5*3</f>
        <v>0</v>
      </c>
      <c r="S5" s="37"/>
      <c r="T5" s="37">
        <f>S5*2</f>
        <v>0</v>
      </c>
      <c r="U5" s="61">
        <f>T5+R5+P5+N5+K5+I5</f>
        <v>290</v>
      </c>
      <c r="V5" s="11" t="s">
        <v>444</v>
      </c>
    </row>
    <row r="6" spans="1:22" s="45" customFormat="1" ht="12">
      <c r="A6" s="54">
        <v>3</v>
      </c>
      <c r="B6" s="54">
        <v>10527</v>
      </c>
      <c r="C6" s="36" t="s">
        <v>105</v>
      </c>
      <c r="D6" s="37" t="s">
        <v>106</v>
      </c>
      <c r="E6" s="37" t="s">
        <v>107</v>
      </c>
      <c r="F6" s="37">
        <v>104</v>
      </c>
      <c r="G6" s="37">
        <v>103</v>
      </c>
      <c r="H6" s="37">
        <v>4</v>
      </c>
      <c r="I6" s="38">
        <f t="shared" si="0"/>
        <v>200</v>
      </c>
      <c r="J6" s="37">
        <v>3</v>
      </c>
      <c r="K6" s="37">
        <f t="shared" si="1"/>
        <v>90</v>
      </c>
      <c r="L6" s="54" t="s">
        <v>89</v>
      </c>
      <c r="M6" s="37"/>
      <c r="N6" s="37">
        <f t="shared" si="2"/>
        <v>0</v>
      </c>
      <c r="O6" s="37"/>
      <c r="P6" s="37"/>
      <c r="Q6" s="37"/>
      <c r="R6" s="37"/>
      <c r="S6" s="37"/>
      <c r="T6" s="37"/>
      <c r="U6" s="60">
        <f t="shared" si="3"/>
        <v>290</v>
      </c>
      <c r="V6" s="32"/>
    </row>
    <row r="7" spans="1:22" s="45" customFormat="1" ht="12">
      <c r="A7" s="54">
        <v>4</v>
      </c>
      <c r="B7" s="54">
        <v>10928</v>
      </c>
      <c r="C7" s="36" t="s">
        <v>144</v>
      </c>
      <c r="D7" s="37" t="s">
        <v>445</v>
      </c>
      <c r="E7" s="37" t="s">
        <v>145</v>
      </c>
      <c r="F7" s="37">
        <v>103</v>
      </c>
      <c r="G7" s="37">
        <v>104</v>
      </c>
      <c r="H7" s="37">
        <v>4</v>
      </c>
      <c r="I7" s="38">
        <f t="shared" si="0"/>
        <v>200</v>
      </c>
      <c r="J7" s="37">
        <v>3</v>
      </c>
      <c r="K7" s="37">
        <f t="shared" si="1"/>
        <v>90</v>
      </c>
      <c r="L7" s="54" t="s">
        <v>89</v>
      </c>
      <c r="M7" s="37"/>
      <c r="N7" s="37">
        <f t="shared" si="2"/>
        <v>0</v>
      </c>
      <c r="O7" s="37"/>
      <c r="P7" s="40">
        <f aca="true" t="shared" si="4" ref="P7:P21">O7*7</f>
        <v>0</v>
      </c>
      <c r="Q7" s="37"/>
      <c r="R7" s="37">
        <f aca="true" t="shared" si="5" ref="R7:R12">Q7*3</f>
        <v>0</v>
      </c>
      <c r="S7" s="37"/>
      <c r="T7" s="37">
        <f aca="true" t="shared" si="6" ref="T7:T21">S7*2</f>
        <v>0</v>
      </c>
      <c r="U7" s="60">
        <f t="shared" si="3"/>
        <v>290</v>
      </c>
      <c r="V7" s="11"/>
    </row>
    <row r="8" spans="1:22" s="51" customFormat="1" ht="24">
      <c r="A8" s="54">
        <v>5</v>
      </c>
      <c r="B8" s="54">
        <v>10864</v>
      </c>
      <c r="C8" s="36" t="s">
        <v>177</v>
      </c>
      <c r="D8" s="37" t="s">
        <v>45</v>
      </c>
      <c r="E8" s="37" t="s">
        <v>178</v>
      </c>
      <c r="F8" s="37">
        <v>103</v>
      </c>
      <c r="G8" s="37">
        <v>104</v>
      </c>
      <c r="H8" s="37">
        <v>4</v>
      </c>
      <c r="I8" s="38">
        <f t="shared" si="0"/>
        <v>200</v>
      </c>
      <c r="J8" s="37">
        <v>3</v>
      </c>
      <c r="K8" s="37">
        <f t="shared" si="1"/>
        <v>90</v>
      </c>
      <c r="L8" s="54" t="s">
        <v>89</v>
      </c>
      <c r="M8" s="37"/>
      <c r="N8" s="37">
        <f t="shared" si="2"/>
        <v>0</v>
      </c>
      <c r="O8" s="37"/>
      <c r="P8" s="40">
        <f t="shared" si="4"/>
        <v>0</v>
      </c>
      <c r="Q8" s="37"/>
      <c r="R8" s="37">
        <f t="shared" si="5"/>
        <v>0</v>
      </c>
      <c r="S8" s="37"/>
      <c r="T8" s="37">
        <f t="shared" si="6"/>
        <v>0</v>
      </c>
      <c r="U8" s="60">
        <f t="shared" si="3"/>
        <v>290</v>
      </c>
      <c r="V8" s="11"/>
    </row>
    <row r="9" spans="1:22" s="45" customFormat="1" ht="12">
      <c r="A9" s="54">
        <v>6</v>
      </c>
      <c r="B9" s="55">
        <v>10851</v>
      </c>
      <c r="C9" s="50" t="s">
        <v>190</v>
      </c>
      <c r="D9" s="42" t="s">
        <v>93</v>
      </c>
      <c r="E9" s="42" t="s">
        <v>191</v>
      </c>
      <c r="F9" s="42">
        <v>103</v>
      </c>
      <c r="G9" s="42">
        <v>104</v>
      </c>
      <c r="H9" s="42">
        <v>4</v>
      </c>
      <c r="I9" s="38">
        <f t="shared" si="0"/>
        <v>200</v>
      </c>
      <c r="J9" s="42">
        <v>3</v>
      </c>
      <c r="K9" s="37">
        <f t="shared" si="1"/>
        <v>90</v>
      </c>
      <c r="L9" s="54" t="s">
        <v>89</v>
      </c>
      <c r="M9" s="42"/>
      <c r="N9" s="37">
        <f t="shared" si="2"/>
        <v>0</v>
      </c>
      <c r="O9" s="42"/>
      <c r="P9" s="40">
        <f t="shared" si="4"/>
        <v>0</v>
      </c>
      <c r="Q9" s="42"/>
      <c r="R9" s="37">
        <f t="shared" si="5"/>
        <v>0</v>
      </c>
      <c r="S9" s="42"/>
      <c r="T9" s="37">
        <f t="shared" si="6"/>
        <v>0</v>
      </c>
      <c r="U9" s="60">
        <f t="shared" si="3"/>
        <v>290</v>
      </c>
      <c r="V9" s="11"/>
    </row>
    <row r="10" spans="1:22" s="45" customFormat="1" ht="12">
      <c r="A10" s="54">
        <v>7</v>
      </c>
      <c r="B10" s="54">
        <v>10807</v>
      </c>
      <c r="C10" s="36" t="s">
        <v>206</v>
      </c>
      <c r="D10" s="37" t="s">
        <v>63</v>
      </c>
      <c r="E10" s="37" t="s">
        <v>207</v>
      </c>
      <c r="F10" s="37">
        <v>103</v>
      </c>
      <c r="G10" s="37">
        <v>104</v>
      </c>
      <c r="H10" s="37">
        <v>4</v>
      </c>
      <c r="I10" s="38">
        <f t="shared" si="0"/>
        <v>200</v>
      </c>
      <c r="J10" s="37">
        <v>3</v>
      </c>
      <c r="K10" s="37">
        <f t="shared" si="1"/>
        <v>90</v>
      </c>
      <c r="L10" s="54" t="s">
        <v>89</v>
      </c>
      <c r="M10" s="37"/>
      <c r="N10" s="37">
        <f t="shared" si="2"/>
        <v>0</v>
      </c>
      <c r="O10" s="37"/>
      <c r="P10" s="40">
        <f t="shared" si="4"/>
        <v>0</v>
      </c>
      <c r="Q10" s="37"/>
      <c r="R10" s="37">
        <f t="shared" si="5"/>
        <v>0</v>
      </c>
      <c r="S10" s="37"/>
      <c r="T10" s="37">
        <f t="shared" si="6"/>
        <v>0</v>
      </c>
      <c r="U10" s="60">
        <f t="shared" si="3"/>
        <v>290</v>
      </c>
      <c r="V10" s="11"/>
    </row>
    <row r="11" spans="1:22" s="45" customFormat="1" ht="104.25" customHeight="1">
      <c r="A11" s="54">
        <v>8</v>
      </c>
      <c r="B11" s="54">
        <v>10806</v>
      </c>
      <c r="C11" s="36" t="s">
        <v>208</v>
      </c>
      <c r="D11" s="37" t="s">
        <v>83</v>
      </c>
      <c r="E11" s="37" t="s">
        <v>209</v>
      </c>
      <c r="F11" s="37">
        <v>103</v>
      </c>
      <c r="G11" s="37">
        <v>104</v>
      </c>
      <c r="H11" s="37">
        <v>4</v>
      </c>
      <c r="I11" s="38">
        <f t="shared" si="0"/>
        <v>200</v>
      </c>
      <c r="J11" s="37">
        <v>3</v>
      </c>
      <c r="K11" s="37">
        <f t="shared" si="1"/>
        <v>90</v>
      </c>
      <c r="L11" s="54" t="s">
        <v>89</v>
      </c>
      <c r="M11" s="37"/>
      <c r="N11" s="37">
        <f t="shared" si="2"/>
        <v>0</v>
      </c>
      <c r="O11" s="37"/>
      <c r="P11" s="40">
        <f t="shared" si="4"/>
        <v>0</v>
      </c>
      <c r="Q11" s="37"/>
      <c r="R11" s="37">
        <f t="shared" si="5"/>
        <v>0</v>
      </c>
      <c r="S11" s="37"/>
      <c r="T11" s="37">
        <f t="shared" si="6"/>
        <v>0</v>
      </c>
      <c r="U11" s="60">
        <f t="shared" si="3"/>
        <v>290</v>
      </c>
      <c r="V11" s="11" t="s">
        <v>441</v>
      </c>
    </row>
    <row r="12" spans="1:22" s="45" customFormat="1" ht="12">
      <c r="A12" s="54">
        <v>9</v>
      </c>
      <c r="B12" s="54">
        <v>10712</v>
      </c>
      <c r="C12" s="36" t="s">
        <v>256</v>
      </c>
      <c r="D12" s="37" t="s">
        <v>65</v>
      </c>
      <c r="E12" s="37" t="s">
        <v>257</v>
      </c>
      <c r="F12" s="37">
        <v>103</v>
      </c>
      <c r="G12" s="37">
        <v>104</v>
      </c>
      <c r="H12" s="37">
        <v>4</v>
      </c>
      <c r="I12" s="38">
        <f t="shared" si="0"/>
        <v>200</v>
      </c>
      <c r="J12" s="39">
        <v>3</v>
      </c>
      <c r="K12" s="37">
        <f t="shared" si="1"/>
        <v>90</v>
      </c>
      <c r="L12" s="54" t="s">
        <v>89</v>
      </c>
      <c r="M12" s="37"/>
      <c r="N12" s="37">
        <f t="shared" si="2"/>
        <v>0</v>
      </c>
      <c r="O12" s="37"/>
      <c r="P12" s="40">
        <f t="shared" si="4"/>
        <v>0</v>
      </c>
      <c r="Q12" s="37"/>
      <c r="R12" s="37">
        <f t="shared" si="5"/>
        <v>0</v>
      </c>
      <c r="S12" s="42"/>
      <c r="T12" s="37">
        <f t="shared" si="6"/>
        <v>0</v>
      </c>
      <c r="U12" s="61">
        <f t="shared" si="3"/>
        <v>290</v>
      </c>
      <c r="V12" s="11"/>
    </row>
    <row r="13" spans="1:22" s="51" customFormat="1" ht="12">
      <c r="A13" s="54">
        <v>10</v>
      </c>
      <c r="B13" s="54">
        <v>10539</v>
      </c>
      <c r="C13" s="36" t="s">
        <v>306</v>
      </c>
      <c r="D13" s="37" t="s">
        <v>86</v>
      </c>
      <c r="E13" s="37" t="s">
        <v>307</v>
      </c>
      <c r="F13" s="37">
        <v>103</v>
      </c>
      <c r="G13" s="37">
        <v>104</v>
      </c>
      <c r="H13" s="37">
        <v>4</v>
      </c>
      <c r="I13" s="38">
        <f t="shared" si="0"/>
        <v>200</v>
      </c>
      <c r="J13" s="37">
        <v>3</v>
      </c>
      <c r="K13" s="37">
        <f t="shared" si="1"/>
        <v>90</v>
      </c>
      <c r="L13" s="54" t="s">
        <v>89</v>
      </c>
      <c r="M13" s="37"/>
      <c r="N13" s="37">
        <f t="shared" si="2"/>
        <v>0</v>
      </c>
      <c r="O13" s="37"/>
      <c r="P13" s="40">
        <f t="shared" si="4"/>
        <v>0</v>
      </c>
      <c r="Q13" s="37"/>
      <c r="R13" s="37"/>
      <c r="S13" s="37"/>
      <c r="T13" s="37">
        <f t="shared" si="6"/>
        <v>0</v>
      </c>
      <c r="U13" s="61">
        <f t="shared" si="3"/>
        <v>290</v>
      </c>
      <c r="V13" s="11"/>
    </row>
    <row r="14" spans="1:22" s="45" customFormat="1" ht="12">
      <c r="A14" s="54">
        <v>11</v>
      </c>
      <c r="B14" s="54">
        <v>10524</v>
      </c>
      <c r="C14" s="36" t="s">
        <v>322</v>
      </c>
      <c r="D14" s="37" t="s">
        <v>93</v>
      </c>
      <c r="E14" s="37" t="s">
        <v>323</v>
      </c>
      <c r="F14" s="37">
        <v>103</v>
      </c>
      <c r="G14" s="37">
        <v>104</v>
      </c>
      <c r="H14" s="37">
        <v>4</v>
      </c>
      <c r="I14" s="38">
        <f t="shared" si="0"/>
        <v>200</v>
      </c>
      <c r="J14" s="37">
        <v>3</v>
      </c>
      <c r="K14" s="37">
        <f t="shared" si="1"/>
        <v>90</v>
      </c>
      <c r="L14" s="54" t="s">
        <v>89</v>
      </c>
      <c r="M14" s="37"/>
      <c r="N14" s="37">
        <f t="shared" si="2"/>
        <v>0</v>
      </c>
      <c r="O14" s="37"/>
      <c r="P14" s="40">
        <f t="shared" si="4"/>
        <v>0</v>
      </c>
      <c r="Q14" s="37"/>
      <c r="R14" s="37"/>
      <c r="S14" s="37"/>
      <c r="T14" s="37">
        <f t="shared" si="6"/>
        <v>0</v>
      </c>
      <c r="U14" s="61">
        <f t="shared" si="3"/>
        <v>290</v>
      </c>
      <c r="V14" s="11"/>
    </row>
    <row r="15" spans="1:22" s="45" customFormat="1" ht="12">
      <c r="A15" s="54">
        <v>12</v>
      </c>
      <c r="B15" s="54">
        <v>10458</v>
      </c>
      <c r="C15" s="36" t="s">
        <v>332</v>
      </c>
      <c r="D15" s="37" t="s">
        <v>36</v>
      </c>
      <c r="E15" s="37" t="s">
        <v>333</v>
      </c>
      <c r="F15" s="43">
        <v>103</v>
      </c>
      <c r="G15" s="43">
        <v>104</v>
      </c>
      <c r="H15" s="43">
        <v>4</v>
      </c>
      <c r="I15" s="38">
        <f t="shared" si="0"/>
        <v>200</v>
      </c>
      <c r="J15" s="43">
        <v>3</v>
      </c>
      <c r="K15" s="37">
        <f t="shared" si="1"/>
        <v>90</v>
      </c>
      <c r="L15" s="54" t="s">
        <v>89</v>
      </c>
      <c r="M15" s="43"/>
      <c r="N15" s="37">
        <f t="shared" si="2"/>
        <v>0</v>
      </c>
      <c r="O15" s="43"/>
      <c r="P15" s="40">
        <f t="shared" si="4"/>
        <v>0</v>
      </c>
      <c r="Q15" s="43"/>
      <c r="R15" s="37"/>
      <c r="S15" s="43"/>
      <c r="T15" s="37">
        <f t="shared" si="6"/>
        <v>0</v>
      </c>
      <c r="U15" s="61">
        <f t="shared" si="3"/>
        <v>290</v>
      </c>
      <c r="V15" s="11"/>
    </row>
    <row r="16" spans="1:22" s="45" customFormat="1" ht="23.25" customHeight="1">
      <c r="A16" s="54">
        <v>13</v>
      </c>
      <c r="B16" s="55">
        <v>10353</v>
      </c>
      <c r="C16" s="50" t="s">
        <v>340</v>
      </c>
      <c r="D16" s="42" t="s">
        <v>93</v>
      </c>
      <c r="E16" s="42" t="s">
        <v>341</v>
      </c>
      <c r="F16" s="42">
        <v>103</v>
      </c>
      <c r="G16" s="42">
        <v>104</v>
      </c>
      <c r="H16" s="42">
        <v>4</v>
      </c>
      <c r="I16" s="38">
        <f t="shared" si="0"/>
        <v>200</v>
      </c>
      <c r="J16" s="42">
        <v>3</v>
      </c>
      <c r="K16" s="37">
        <f t="shared" si="1"/>
        <v>90</v>
      </c>
      <c r="L16" s="54" t="s">
        <v>89</v>
      </c>
      <c r="M16" s="42"/>
      <c r="N16" s="37">
        <f t="shared" si="2"/>
        <v>0</v>
      </c>
      <c r="O16" s="42"/>
      <c r="P16" s="40">
        <f t="shared" si="4"/>
        <v>0</v>
      </c>
      <c r="Q16" s="42"/>
      <c r="R16" s="42"/>
      <c r="S16" s="42"/>
      <c r="T16" s="37">
        <f t="shared" si="6"/>
        <v>0</v>
      </c>
      <c r="U16" s="61">
        <f t="shared" si="3"/>
        <v>290</v>
      </c>
      <c r="V16" s="11"/>
    </row>
    <row r="17" spans="1:22" s="45" customFormat="1" ht="19.5" customHeight="1">
      <c r="A17" s="54">
        <v>14</v>
      </c>
      <c r="B17" s="54">
        <v>10267</v>
      </c>
      <c r="C17" s="36" t="s">
        <v>355</v>
      </c>
      <c r="D17" s="37" t="s">
        <v>252</v>
      </c>
      <c r="E17" s="37" t="s">
        <v>356</v>
      </c>
      <c r="F17" s="37">
        <v>103</v>
      </c>
      <c r="G17" s="37">
        <v>104</v>
      </c>
      <c r="H17" s="37">
        <v>4</v>
      </c>
      <c r="I17" s="38">
        <f t="shared" si="0"/>
        <v>200</v>
      </c>
      <c r="J17" s="37">
        <v>3</v>
      </c>
      <c r="K17" s="37">
        <f t="shared" si="1"/>
        <v>90</v>
      </c>
      <c r="L17" s="54" t="s">
        <v>89</v>
      </c>
      <c r="M17" s="37"/>
      <c r="N17" s="37">
        <f t="shared" si="2"/>
        <v>0</v>
      </c>
      <c r="O17" s="37"/>
      <c r="P17" s="40">
        <f t="shared" si="4"/>
        <v>0</v>
      </c>
      <c r="Q17" s="37"/>
      <c r="R17" s="37"/>
      <c r="S17" s="37"/>
      <c r="T17" s="37">
        <f t="shared" si="6"/>
        <v>0</v>
      </c>
      <c r="U17" s="61">
        <f t="shared" si="3"/>
        <v>290</v>
      </c>
      <c r="V17" s="11"/>
    </row>
    <row r="18" spans="1:22" s="52" customFormat="1" ht="87" customHeight="1">
      <c r="A18" s="54">
        <v>15</v>
      </c>
      <c r="B18" s="54">
        <v>10777</v>
      </c>
      <c r="C18" s="36" t="s">
        <v>95</v>
      </c>
      <c r="D18" s="37" t="s">
        <v>96</v>
      </c>
      <c r="E18" s="37" t="s">
        <v>97</v>
      </c>
      <c r="F18" s="37">
        <v>104</v>
      </c>
      <c r="G18" s="37">
        <v>103</v>
      </c>
      <c r="H18" s="37"/>
      <c r="I18" s="38">
        <f t="shared" si="0"/>
        <v>0</v>
      </c>
      <c r="J18" s="37"/>
      <c r="K18" s="37">
        <f t="shared" si="1"/>
        <v>0</v>
      </c>
      <c r="L18" s="54" t="s">
        <v>89</v>
      </c>
      <c r="M18" s="37">
        <v>32</v>
      </c>
      <c r="N18" s="37">
        <f t="shared" si="2"/>
        <v>288</v>
      </c>
      <c r="O18" s="37"/>
      <c r="P18" s="40">
        <f t="shared" si="4"/>
        <v>0</v>
      </c>
      <c r="Q18" s="37"/>
      <c r="R18" s="37"/>
      <c r="S18" s="37"/>
      <c r="T18" s="37">
        <f t="shared" si="6"/>
        <v>0</v>
      </c>
      <c r="U18" s="61">
        <f t="shared" si="3"/>
        <v>288</v>
      </c>
      <c r="V18" s="86" t="s">
        <v>408</v>
      </c>
    </row>
    <row r="19" spans="1:22" s="45" customFormat="1" ht="117.75" customHeight="1">
      <c r="A19" s="54">
        <v>16</v>
      </c>
      <c r="B19" s="54">
        <v>10779</v>
      </c>
      <c r="C19" s="36" t="s">
        <v>222</v>
      </c>
      <c r="D19" s="37" t="s">
        <v>55</v>
      </c>
      <c r="E19" s="37" t="s">
        <v>223</v>
      </c>
      <c r="F19" s="37">
        <v>103</v>
      </c>
      <c r="G19" s="37">
        <v>104</v>
      </c>
      <c r="H19" s="37"/>
      <c r="I19" s="38">
        <f t="shared" si="0"/>
        <v>0</v>
      </c>
      <c r="J19" s="37">
        <v>1</v>
      </c>
      <c r="K19" s="37">
        <f t="shared" si="1"/>
        <v>30</v>
      </c>
      <c r="L19" s="54" t="s">
        <v>89</v>
      </c>
      <c r="M19" s="37">
        <v>13</v>
      </c>
      <c r="N19" s="37">
        <f t="shared" si="2"/>
        <v>117</v>
      </c>
      <c r="O19" s="37"/>
      <c r="P19" s="40">
        <f t="shared" si="4"/>
        <v>0</v>
      </c>
      <c r="Q19" s="37"/>
      <c r="R19" s="37">
        <f>Q19*3</f>
        <v>0</v>
      </c>
      <c r="S19" s="37">
        <v>67</v>
      </c>
      <c r="T19" s="37">
        <f t="shared" si="6"/>
        <v>134</v>
      </c>
      <c r="U19" s="61">
        <f t="shared" si="3"/>
        <v>281</v>
      </c>
      <c r="V19" s="11" t="s">
        <v>400</v>
      </c>
    </row>
    <row r="20" spans="1:22" s="45" customFormat="1" ht="67.5">
      <c r="A20" s="54">
        <v>17</v>
      </c>
      <c r="B20" s="54">
        <v>10804</v>
      </c>
      <c r="C20" s="36" t="s">
        <v>210</v>
      </c>
      <c r="D20" s="37" t="s">
        <v>93</v>
      </c>
      <c r="E20" s="37" t="s">
        <v>211</v>
      </c>
      <c r="F20" s="37">
        <v>103</v>
      </c>
      <c r="G20" s="37">
        <v>104</v>
      </c>
      <c r="H20" s="37"/>
      <c r="I20" s="38">
        <f t="shared" si="0"/>
        <v>0</v>
      </c>
      <c r="J20" s="37">
        <v>3</v>
      </c>
      <c r="K20" s="37">
        <f t="shared" si="1"/>
        <v>90</v>
      </c>
      <c r="L20" s="54" t="s">
        <v>89</v>
      </c>
      <c r="M20" s="37">
        <v>20</v>
      </c>
      <c r="N20" s="37">
        <f t="shared" si="2"/>
        <v>180</v>
      </c>
      <c r="O20" s="37"/>
      <c r="P20" s="40">
        <f t="shared" si="4"/>
        <v>0</v>
      </c>
      <c r="Q20" s="37"/>
      <c r="R20" s="37">
        <f>Q20*3</f>
        <v>0</v>
      </c>
      <c r="S20" s="37"/>
      <c r="T20" s="37">
        <f t="shared" si="6"/>
        <v>0</v>
      </c>
      <c r="U20" s="61">
        <f t="shared" si="3"/>
        <v>270</v>
      </c>
      <c r="V20" s="86" t="s">
        <v>436</v>
      </c>
    </row>
    <row r="21" spans="1:22" s="45" customFormat="1" ht="12">
      <c r="A21" s="54">
        <v>18</v>
      </c>
      <c r="B21" s="55">
        <v>10910</v>
      </c>
      <c r="C21" s="50" t="s">
        <v>82</v>
      </c>
      <c r="D21" s="42" t="s">
        <v>83</v>
      </c>
      <c r="E21" s="42" t="s">
        <v>84</v>
      </c>
      <c r="F21" s="42">
        <v>104</v>
      </c>
      <c r="G21" s="42">
        <v>103</v>
      </c>
      <c r="H21" s="42">
        <v>4</v>
      </c>
      <c r="I21" s="38">
        <f t="shared" si="0"/>
        <v>200</v>
      </c>
      <c r="J21" s="42">
        <v>2</v>
      </c>
      <c r="K21" s="37">
        <f t="shared" si="1"/>
        <v>60</v>
      </c>
      <c r="L21" s="55" t="s">
        <v>89</v>
      </c>
      <c r="M21" s="42"/>
      <c r="N21" s="37">
        <f t="shared" si="2"/>
        <v>0</v>
      </c>
      <c r="O21" s="42"/>
      <c r="P21" s="40">
        <f t="shared" si="4"/>
        <v>0</v>
      </c>
      <c r="Q21" s="42"/>
      <c r="R21" s="37">
        <f>Q21*3</f>
        <v>0</v>
      </c>
      <c r="S21" s="42"/>
      <c r="T21" s="37">
        <f t="shared" si="6"/>
        <v>0</v>
      </c>
      <c r="U21" s="61">
        <f t="shared" si="3"/>
        <v>260</v>
      </c>
      <c r="V21" s="65"/>
    </row>
    <row r="22" spans="1:22" s="45" customFormat="1" ht="45">
      <c r="A22" s="54">
        <v>19</v>
      </c>
      <c r="B22" s="54">
        <v>10878</v>
      </c>
      <c r="C22" s="36" t="s">
        <v>66</v>
      </c>
      <c r="D22" s="37" t="s">
        <v>36</v>
      </c>
      <c r="E22" s="37" t="s">
        <v>67</v>
      </c>
      <c r="F22" s="37">
        <v>104</v>
      </c>
      <c r="G22" s="37">
        <v>103</v>
      </c>
      <c r="H22" s="37">
        <v>4</v>
      </c>
      <c r="I22" s="38">
        <f t="shared" si="0"/>
        <v>200</v>
      </c>
      <c r="J22" s="37">
        <v>2</v>
      </c>
      <c r="K22" s="37">
        <f t="shared" si="1"/>
        <v>60</v>
      </c>
      <c r="L22" s="54" t="s">
        <v>89</v>
      </c>
      <c r="M22" s="37"/>
      <c r="N22" s="37">
        <f t="shared" si="2"/>
        <v>0</v>
      </c>
      <c r="O22" s="37"/>
      <c r="P22" s="37"/>
      <c r="Q22" s="37"/>
      <c r="R22" s="37"/>
      <c r="S22" s="37"/>
      <c r="T22" s="37"/>
      <c r="U22" s="61">
        <f t="shared" si="3"/>
        <v>260</v>
      </c>
      <c r="V22" s="87" t="s">
        <v>430</v>
      </c>
    </row>
    <row r="23" spans="1:22" s="51" customFormat="1" ht="26.25" customHeight="1">
      <c r="A23" s="54">
        <v>20</v>
      </c>
      <c r="B23" s="55">
        <v>10950</v>
      </c>
      <c r="C23" s="50" t="s">
        <v>138</v>
      </c>
      <c r="D23" s="42" t="s">
        <v>96</v>
      </c>
      <c r="E23" s="42" t="s">
        <v>139</v>
      </c>
      <c r="F23" s="42">
        <v>103</v>
      </c>
      <c r="G23" s="42">
        <v>104</v>
      </c>
      <c r="H23" s="42">
        <v>4</v>
      </c>
      <c r="I23" s="38">
        <f t="shared" si="0"/>
        <v>200</v>
      </c>
      <c r="J23" s="42">
        <v>2</v>
      </c>
      <c r="K23" s="37">
        <f t="shared" si="1"/>
        <v>60</v>
      </c>
      <c r="L23" s="54" t="s">
        <v>89</v>
      </c>
      <c r="M23" s="42"/>
      <c r="N23" s="37">
        <f t="shared" si="2"/>
        <v>0</v>
      </c>
      <c r="O23" s="42"/>
      <c r="P23" s="40">
        <f aca="true" t="shared" si="7" ref="P23:P38">O23*7</f>
        <v>0</v>
      </c>
      <c r="Q23" s="42"/>
      <c r="R23" s="37">
        <f aca="true" t="shared" si="8" ref="R23:R35">Q23*3</f>
        <v>0</v>
      </c>
      <c r="S23" s="42"/>
      <c r="T23" s="37">
        <f aca="true" t="shared" si="9" ref="T23:T38">S23*2</f>
        <v>0</v>
      </c>
      <c r="U23" s="61">
        <f t="shared" si="3"/>
        <v>260</v>
      </c>
      <c r="V23" s="11"/>
    </row>
    <row r="24" spans="1:22" s="45" customFormat="1" ht="12">
      <c r="A24" s="54">
        <v>21</v>
      </c>
      <c r="B24" s="54">
        <v>10942</v>
      </c>
      <c r="C24" s="36" t="s">
        <v>140</v>
      </c>
      <c r="D24" s="37" t="s">
        <v>45</v>
      </c>
      <c r="E24" s="37" t="s">
        <v>141</v>
      </c>
      <c r="F24" s="37">
        <v>103</v>
      </c>
      <c r="G24" s="37">
        <v>104</v>
      </c>
      <c r="H24" s="37">
        <v>4</v>
      </c>
      <c r="I24" s="38">
        <f t="shared" si="0"/>
        <v>200</v>
      </c>
      <c r="J24" s="37">
        <v>2</v>
      </c>
      <c r="K24" s="37">
        <f t="shared" si="1"/>
        <v>60</v>
      </c>
      <c r="L24" s="54" t="s">
        <v>89</v>
      </c>
      <c r="M24" s="37"/>
      <c r="N24" s="37">
        <f t="shared" si="2"/>
        <v>0</v>
      </c>
      <c r="O24" s="37"/>
      <c r="P24" s="40">
        <f t="shared" si="7"/>
        <v>0</v>
      </c>
      <c r="Q24" s="37"/>
      <c r="R24" s="37">
        <f t="shared" si="8"/>
        <v>0</v>
      </c>
      <c r="S24" s="37"/>
      <c r="T24" s="37">
        <f t="shared" si="9"/>
        <v>0</v>
      </c>
      <c r="U24" s="61">
        <f t="shared" si="3"/>
        <v>260</v>
      </c>
      <c r="V24" s="11"/>
    </row>
    <row r="25" spans="1:22" s="45" customFormat="1" ht="93.75" customHeight="1">
      <c r="A25" s="54">
        <v>22</v>
      </c>
      <c r="B25" s="55">
        <v>10925</v>
      </c>
      <c r="C25" s="50" t="s">
        <v>146</v>
      </c>
      <c r="D25" s="42" t="s">
        <v>36</v>
      </c>
      <c r="E25" s="42" t="s">
        <v>147</v>
      </c>
      <c r="F25" s="42">
        <v>103</v>
      </c>
      <c r="G25" s="42">
        <v>104</v>
      </c>
      <c r="H25" s="42">
        <v>4</v>
      </c>
      <c r="I25" s="38">
        <f t="shared" si="0"/>
        <v>200</v>
      </c>
      <c r="J25" s="42">
        <v>2</v>
      </c>
      <c r="K25" s="37">
        <f t="shared" si="1"/>
        <v>60</v>
      </c>
      <c r="L25" s="54" t="s">
        <v>89</v>
      </c>
      <c r="M25" s="42"/>
      <c r="N25" s="37">
        <f t="shared" si="2"/>
        <v>0</v>
      </c>
      <c r="O25" s="42"/>
      <c r="P25" s="40">
        <f t="shared" si="7"/>
        <v>0</v>
      </c>
      <c r="Q25" s="42"/>
      <c r="R25" s="37">
        <f t="shared" si="8"/>
        <v>0</v>
      </c>
      <c r="S25" s="42"/>
      <c r="T25" s="37">
        <f t="shared" si="9"/>
        <v>0</v>
      </c>
      <c r="U25" s="61">
        <f t="shared" si="3"/>
        <v>260</v>
      </c>
      <c r="V25" s="11" t="s">
        <v>401</v>
      </c>
    </row>
    <row r="26" spans="1:22" s="45" customFormat="1" ht="24">
      <c r="A26" s="54">
        <v>23</v>
      </c>
      <c r="B26" s="54">
        <v>10882</v>
      </c>
      <c r="C26" s="36" t="s">
        <v>165</v>
      </c>
      <c r="D26" s="37" t="s">
        <v>55</v>
      </c>
      <c r="E26" s="37" t="s">
        <v>166</v>
      </c>
      <c r="F26" s="37">
        <v>103</v>
      </c>
      <c r="G26" s="37">
        <v>104</v>
      </c>
      <c r="H26" s="37">
        <v>4</v>
      </c>
      <c r="I26" s="38">
        <f t="shared" si="0"/>
        <v>200</v>
      </c>
      <c r="J26" s="37">
        <v>2</v>
      </c>
      <c r="K26" s="37">
        <f t="shared" si="1"/>
        <v>60</v>
      </c>
      <c r="L26" s="54" t="s">
        <v>89</v>
      </c>
      <c r="M26" s="37"/>
      <c r="N26" s="37">
        <f t="shared" si="2"/>
        <v>0</v>
      </c>
      <c r="O26" s="37"/>
      <c r="P26" s="40">
        <f t="shared" si="7"/>
        <v>0</v>
      </c>
      <c r="Q26" s="37"/>
      <c r="R26" s="37">
        <f t="shared" si="8"/>
        <v>0</v>
      </c>
      <c r="S26" s="37"/>
      <c r="T26" s="37">
        <f t="shared" si="9"/>
        <v>0</v>
      </c>
      <c r="U26" s="61">
        <f t="shared" si="3"/>
        <v>260</v>
      </c>
      <c r="V26" s="11"/>
    </row>
    <row r="27" spans="1:22" s="45" customFormat="1" ht="12">
      <c r="A27" s="54">
        <v>24</v>
      </c>
      <c r="B27" s="54">
        <v>10879</v>
      </c>
      <c r="C27" s="36" t="s">
        <v>169</v>
      </c>
      <c r="D27" s="37" t="s">
        <v>134</v>
      </c>
      <c r="E27" s="37" t="s">
        <v>170</v>
      </c>
      <c r="F27" s="37">
        <v>103</v>
      </c>
      <c r="G27" s="37">
        <v>104</v>
      </c>
      <c r="H27" s="37">
        <v>4</v>
      </c>
      <c r="I27" s="38">
        <f t="shared" si="0"/>
        <v>200</v>
      </c>
      <c r="J27" s="37">
        <v>2</v>
      </c>
      <c r="K27" s="37">
        <f t="shared" si="1"/>
        <v>60</v>
      </c>
      <c r="L27" s="54" t="s">
        <v>89</v>
      </c>
      <c r="M27" s="37"/>
      <c r="N27" s="37">
        <f t="shared" si="2"/>
        <v>0</v>
      </c>
      <c r="O27" s="37"/>
      <c r="P27" s="40">
        <f t="shared" si="7"/>
        <v>0</v>
      </c>
      <c r="Q27" s="37"/>
      <c r="R27" s="37">
        <f t="shared" si="8"/>
        <v>0</v>
      </c>
      <c r="S27" s="37"/>
      <c r="T27" s="37">
        <f t="shared" si="9"/>
        <v>0</v>
      </c>
      <c r="U27" s="61">
        <f t="shared" si="3"/>
        <v>260</v>
      </c>
      <c r="V27" s="11"/>
    </row>
    <row r="28" spans="1:22" s="45" customFormat="1" ht="26.25" customHeight="1">
      <c r="A28" s="54">
        <v>25</v>
      </c>
      <c r="B28" s="54">
        <v>10866</v>
      </c>
      <c r="C28" s="36" t="s">
        <v>173</v>
      </c>
      <c r="D28" s="37" t="s">
        <v>122</v>
      </c>
      <c r="E28" s="37" t="s">
        <v>174</v>
      </c>
      <c r="F28" s="37">
        <v>103</v>
      </c>
      <c r="G28" s="37">
        <v>104</v>
      </c>
      <c r="H28" s="37">
        <v>4</v>
      </c>
      <c r="I28" s="38">
        <f t="shared" si="0"/>
        <v>200</v>
      </c>
      <c r="J28" s="37">
        <v>2</v>
      </c>
      <c r="K28" s="37">
        <f t="shared" si="1"/>
        <v>60</v>
      </c>
      <c r="L28" s="54" t="s">
        <v>89</v>
      </c>
      <c r="M28" s="37"/>
      <c r="N28" s="37">
        <f t="shared" si="2"/>
        <v>0</v>
      </c>
      <c r="O28" s="37"/>
      <c r="P28" s="40">
        <f t="shared" si="7"/>
        <v>0</v>
      </c>
      <c r="Q28" s="37"/>
      <c r="R28" s="37">
        <f t="shared" si="8"/>
        <v>0</v>
      </c>
      <c r="S28" s="37"/>
      <c r="T28" s="37">
        <f t="shared" si="9"/>
        <v>0</v>
      </c>
      <c r="U28" s="61">
        <f t="shared" si="3"/>
        <v>260</v>
      </c>
      <c r="V28" s="11"/>
    </row>
    <row r="29" spans="1:22" s="45" customFormat="1" ht="27.75" customHeight="1">
      <c r="A29" s="54">
        <v>26</v>
      </c>
      <c r="B29" s="55">
        <v>10823</v>
      </c>
      <c r="C29" s="50" t="s">
        <v>199</v>
      </c>
      <c r="D29" s="42" t="s">
        <v>103</v>
      </c>
      <c r="E29" s="42" t="s">
        <v>200</v>
      </c>
      <c r="F29" s="42">
        <v>103</v>
      </c>
      <c r="G29" s="42">
        <v>104</v>
      </c>
      <c r="H29" s="42">
        <v>4</v>
      </c>
      <c r="I29" s="38">
        <f t="shared" si="0"/>
        <v>200</v>
      </c>
      <c r="J29" s="42">
        <v>2</v>
      </c>
      <c r="K29" s="37">
        <f t="shared" si="1"/>
        <v>60</v>
      </c>
      <c r="L29" s="54" t="s">
        <v>89</v>
      </c>
      <c r="M29" s="42"/>
      <c r="N29" s="37">
        <f t="shared" si="2"/>
        <v>0</v>
      </c>
      <c r="O29" s="42"/>
      <c r="P29" s="40">
        <f t="shared" si="7"/>
        <v>0</v>
      </c>
      <c r="Q29" s="42"/>
      <c r="R29" s="37">
        <f t="shared" si="8"/>
        <v>0</v>
      </c>
      <c r="S29" s="42"/>
      <c r="T29" s="37">
        <f t="shared" si="9"/>
        <v>0</v>
      </c>
      <c r="U29" s="61">
        <f t="shared" si="3"/>
        <v>260</v>
      </c>
      <c r="V29" s="11"/>
    </row>
    <row r="30" spans="1:22" s="45" customFormat="1" ht="24">
      <c r="A30" s="54">
        <v>27</v>
      </c>
      <c r="B30" s="55">
        <v>10782</v>
      </c>
      <c r="C30" s="50" t="s">
        <v>212</v>
      </c>
      <c r="D30" s="42" t="s">
        <v>122</v>
      </c>
      <c r="E30" s="42" t="s">
        <v>213</v>
      </c>
      <c r="F30" s="37">
        <v>103</v>
      </c>
      <c r="G30" s="37">
        <v>104</v>
      </c>
      <c r="H30" s="37">
        <v>4</v>
      </c>
      <c r="I30" s="38">
        <f t="shared" si="0"/>
        <v>200</v>
      </c>
      <c r="J30" s="37">
        <v>2</v>
      </c>
      <c r="K30" s="37">
        <f t="shared" si="1"/>
        <v>60</v>
      </c>
      <c r="L30" s="54" t="s">
        <v>89</v>
      </c>
      <c r="M30" s="37"/>
      <c r="N30" s="37">
        <f t="shared" si="2"/>
        <v>0</v>
      </c>
      <c r="O30" s="37"/>
      <c r="P30" s="40">
        <f t="shared" si="7"/>
        <v>0</v>
      </c>
      <c r="Q30" s="37"/>
      <c r="R30" s="37">
        <f t="shared" si="8"/>
        <v>0</v>
      </c>
      <c r="S30" s="37"/>
      <c r="T30" s="37">
        <f t="shared" si="9"/>
        <v>0</v>
      </c>
      <c r="U30" s="61">
        <f t="shared" si="3"/>
        <v>260</v>
      </c>
      <c r="V30" s="11"/>
    </row>
    <row r="31" spans="1:22" s="45" customFormat="1" ht="12">
      <c r="A31" s="54">
        <v>28</v>
      </c>
      <c r="B31" s="54">
        <v>10780</v>
      </c>
      <c r="C31" s="36" t="s">
        <v>219</v>
      </c>
      <c r="D31" s="37" t="s">
        <v>106</v>
      </c>
      <c r="E31" s="37" t="s">
        <v>221</v>
      </c>
      <c r="F31" s="37">
        <v>103</v>
      </c>
      <c r="G31" s="37">
        <v>104</v>
      </c>
      <c r="H31" s="37">
        <v>4</v>
      </c>
      <c r="I31" s="38">
        <f t="shared" si="0"/>
        <v>200</v>
      </c>
      <c r="J31" s="37">
        <v>2</v>
      </c>
      <c r="K31" s="37">
        <f t="shared" si="1"/>
        <v>60</v>
      </c>
      <c r="L31" s="54" t="s">
        <v>89</v>
      </c>
      <c r="M31" s="37"/>
      <c r="N31" s="37">
        <f t="shared" si="2"/>
        <v>0</v>
      </c>
      <c r="O31" s="37"/>
      <c r="P31" s="40">
        <f t="shared" si="7"/>
        <v>0</v>
      </c>
      <c r="Q31" s="37"/>
      <c r="R31" s="37">
        <f t="shared" si="8"/>
        <v>0</v>
      </c>
      <c r="S31" s="37"/>
      <c r="T31" s="37">
        <f t="shared" si="9"/>
        <v>0</v>
      </c>
      <c r="U31" s="61">
        <f t="shared" si="3"/>
        <v>260</v>
      </c>
      <c r="V31" s="11"/>
    </row>
    <row r="32" spans="1:22" s="45" customFormat="1" ht="12">
      <c r="A32" s="54">
        <v>29</v>
      </c>
      <c r="B32" s="54">
        <v>10701</v>
      </c>
      <c r="C32" s="36" t="s">
        <v>267</v>
      </c>
      <c r="D32" s="37" t="s">
        <v>36</v>
      </c>
      <c r="E32" s="37" t="s">
        <v>268</v>
      </c>
      <c r="F32" s="37">
        <v>103</v>
      </c>
      <c r="G32" s="37">
        <v>104</v>
      </c>
      <c r="H32" s="37">
        <v>4</v>
      </c>
      <c r="I32" s="38">
        <f t="shared" si="0"/>
        <v>200</v>
      </c>
      <c r="J32" s="37">
        <v>2</v>
      </c>
      <c r="K32" s="37">
        <f t="shared" si="1"/>
        <v>60</v>
      </c>
      <c r="L32" s="54" t="s">
        <v>89</v>
      </c>
      <c r="M32" s="37"/>
      <c r="N32" s="37">
        <f t="shared" si="2"/>
        <v>0</v>
      </c>
      <c r="O32" s="37"/>
      <c r="P32" s="40">
        <f t="shared" si="7"/>
        <v>0</v>
      </c>
      <c r="Q32" s="37"/>
      <c r="R32" s="37">
        <f t="shared" si="8"/>
        <v>0</v>
      </c>
      <c r="S32" s="37"/>
      <c r="T32" s="37">
        <f t="shared" si="9"/>
        <v>0</v>
      </c>
      <c r="U32" s="61">
        <f t="shared" si="3"/>
        <v>260</v>
      </c>
      <c r="V32" s="11"/>
    </row>
    <row r="33" spans="1:22" s="45" customFormat="1" ht="12">
      <c r="A33" s="54">
        <v>30</v>
      </c>
      <c r="B33" s="54">
        <v>10690</v>
      </c>
      <c r="C33" s="36" t="s">
        <v>278</v>
      </c>
      <c r="D33" s="37" t="s">
        <v>55</v>
      </c>
      <c r="E33" s="37" t="s">
        <v>385</v>
      </c>
      <c r="F33" s="37">
        <v>103</v>
      </c>
      <c r="G33" s="37">
        <v>104</v>
      </c>
      <c r="H33" s="37">
        <v>4</v>
      </c>
      <c r="I33" s="38">
        <f t="shared" si="0"/>
        <v>200</v>
      </c>
      <c r="J33" s="37">
        <v>2</v>
      </c>
      <c r="K33" s="37">
        <f t="shared" si="1"/>
        <v>60</v>
      </c>
      <c r="L33" s="54" t="s">
        <v>89</v>
      </c>
      <c r="M33" s="37"/>
      <c r="N33" s="37">
        <f t="shared" si="2"/>
        <v>0</v>
      </c>
      <c r="O33" s="37"/>
      <c r="P33" s="40">
        <f t="shared" si="7"/>
        <v>0</v>
      </c>
      <c r="Q33" s="37"/>
      <c r="R33" s="37">
        <f t="shared" si="8"/>
        <v>0</v>
      </c>
      <c r="S33" s="37"/>
      <c r="T33" s="37">
        <f t="shared" si="9"/>
        <v>0</v>
      </c>
      <c r="U33" s="61">
        <f t="shared" si="3"/>
        <v>260</v>
      </c>
      <c r="V33" s="11"/>
    </row>
    <row r="34" spans="1:22" s="45" customFormat="1" ht="12">
      <c r="A34" s="54">
        <v>31</v>
      </c>
      <c r="B34" s="54">
        <v>10681</v>
      </c>
      <c r="C34" s="36" t="s">
        <v>387</v>
      </c>
      <c r="D34" s="37" t="s">
        <v>280</v>
      </c>
      <c r="E34" s="37" t="s">
        <v>281</v>
      </c>
      <c r="F34" s="37">
        <v>103</v>
      </c>
      <c r="G34" s="37">
        <v>104</v>
      </c>
      <c r="H34" s="37">
        <v>4</v>
      </c>
      <c r="I34" s="38">
        <f t="shared" si="0"/>
        <v>200</v>
      </c>
      <c r="J34" s="37">
        <v>2</v>
      </c>
      <c r="K34" s="37">
        <f t="shared" si="1"/>
        <v>60</v>
      </c>
      <c r="L34" s="54" t="s">
        <v>89</v>
      </c>
      <c r="M34" s="37"/>
      <c r="N34" s="37">
        <f t="shared" si="2"/>
        <v>0</v>
      </c>
      <c r="O34" s="37"/>
      <c r="P34" s="40">
        <f t="shared" si="7"/>
        <v>0</v>
      </c>
      <c r="Q34" s="37"/>
      <c r="R34" s="37">
        <f t="shared" si="8"/>
        <v>0</v>
      </c>
      <c r="S34" s="37"/>
      <c r="T34" s="37">
        <f t="shared" si="9"/>
        <v>0</v>
      </c>
      <c r="U34" s="61">
        <f t="shared" si="3"/>
        <v>260</v>
      </c>
      <c r="V34" s="11"/>
    </row>
    <row r="35" spans="1:22" s="45" customFormat="1" ht="12">
      <c r="A35" s="54">
        <v>32</v>
      </c>
      <c r="B35" s="54">
        <v>10550</v>
      </c>
      <c r="C35" s="36" t="s">
        <v>304</v>
      </c>
      <c r="D35" s="37" t="s">
        <v>83</v>
      </c>
      <c r="E35" s="37" t="s">
        <v>305</v>
      </c>
      <c r="F35" s="37">
        <v>103</v>
      </c>
      <c r="G35" s="37">
        <v>104</v>
      </c>
      <c r="H35" s="37">
        <v>4</v>
      </c>
      <c r="I35" s="38">
        <f aca="true" t="shared" si="10" ref="I35:I64">IF(H35=4,200,0)</f>
        <v>200</v>
      </c>
      <c r="J35" s="37">
        <v>2</v>
      </c>
      <c r="K35" s="37">
        <f aca="true" t="shared" si="11" ref="K35:K64">J35*30</f>
        <v>60</v>
      </c>
      <c r="L35" s="54" t="s">
        <v>89</v>
      </c>
      <c r="M35" s="37"/>
      <c r="N35" s="37">
        <f aca="true" t="shared" si="12" ref="N35:N64">M35*9</f>
        <v>0</v>
      </c>
      <c r="O35" s="37"/>
      <c r="P35" s="40">
        <f t="shared" si="7"/>
        <v>0</v>
      </c>
      <c r="Q35" s="37"/>
      <c r="R35" s="37">
        <f t="shared" si="8"/>
        <v>0</v>
      </c>
      <c r="S35" s="37"/>
      <c r="T35" s="37">
        <f t="shared" si="9"/>
        <v>0</v>
      </c>
      <c r="U35" s="61">
        <f aca="true" t="shared" si="13" ref="U35:U64">T35+R35+P35+N35+K35+I35</f>
        <v>260</v>
      </c>
      <c r="V35" s="11"/>
    </row>
    <row r="36" spans="1:22" s="45" customFormat="1" ht="12">
      <c r="A36" s="54">
        <v>33</v>
      </c>
      <c r="B36" s="54">
        <v>10483</v>
      </c>
      <c r="C36" s="36" t="s">
        <v>326</v>
      </c>
      <c r="D36" s="37" t="s">
        <v>77</v>
      </c>
      <c r="E36" s="37" t="s">
        <v>327</v>
      </c>
      <c r="F36" s="37">
        <v>103</v>
      </c>
      <c r="G36" s="37">
        <v>104</v>
      </c>
      <c r="H36" s="37">
        <v>4</v>
      </c>
      <c r="I36" s="38">
        <f t="shared" si="10"/>
        <v>200</v>
      </c>
      <c r="J36" s="37">
        <v>2</v>
      </c>
      <c r="K36" s="37">
        <f t="shared" si="11"/>
        <v>60</v>
      </c>
      <c r="L36" s="54" t="s">
        <v>89</v>
      </c>
      <c r="M36" s="37"/>
      <c r="N36" s="37">
        <f t="shared" si="12"/>
        <v>0</v>
      </c>
      <c r="O36" s="37"/>
      <c r="P36" s="40">
        <f t="shared" si="7"/>
        <v>0</v>
      </c>
      <c r="Q36" s="37"/>
      <c r="R36" s="37"/>
      <c r="S36" s="37"/>
      <c r="T36" s="37">
        <f t="shared" si="9"/>
        <v>0</v>
      </c>
      <c r="U36" s="61">
        <f t="shared" si="13"/>
        <v>260</v>
      </c>
      <c r="V36" s="11"/>
    </row>
    <row r="37" spans="1:22" s="51" customFormat="1" ht="12">
      <c r="A37" s="54">
        <v>34</v>
      </c>
      <c r="B37" s="54">
        <v>10269</v>
      </c>
      <c r="C37" s="36" t="s">
        <v>351</v>
      </c>
      <c r="D37" s="37" t="s">
        <v>45</v>
      </c>
      <c r="E37" s="37" t="s">
        <v>352</v>
      </c>
      <c r="F37" s="37">
        <v>103</v>
      </c>
      <c r="G37" s="37">
        <v>104</v>
      </c>
      <c r="H37" s="37">
        <v>4</v>
      </c>
      <c r="I37" s="38">
        <f t="shared" si="10"/>
        <v>200</v>
      </c>
      <c r="J37" s="37">
        <v>2</v>
      </c>
      <c r="K37" s="37">
        <f t="shared" si="11"/>
        <v>60</v>
      </c>
      <c r="L37" s="54" t="s">
        <v>89</v>
      </c>
      <c r="M37" s="37"/>
      <c r="N37" s="37">
        <f t="shared" si="12"/>
        <v>0</v>
      </c>
      <c r="O37" s="37"/>
      <c r="P37" s="40">
        <f t="shared" si="7"/>
        <v>0</v>
      </c>
      <c r="Q37" s="37"/>
      <c r="R37" s="37"/>
      <c r="S37" s="37"/>
      <c r="T37" s="37">
        <f t="shared" si="9"/>
        <v>0</v>
      </c>
      <c r="U37" s="61">
        <f t="shared" si="13"/>
        <v>260</v>
      </c>
      <c r="V37" s="11"/>
    </row>
    <row r="38" spans="1:22" s="45" customFormat="1" ht="111.75" customHeight="1">
      <c r="A38" s="54">
        <v>35</v>
      </c>
      <c r="B38" s="54">
        <v>10814</v>
      </c>
      <c r="C38" s="36" t="s">
        <v>431</v>
      </c>
      <c r="D38" s="37" t="s">
        <v>122</v>
      </c>
      <c r="E38" s="37" t="s">
        <v>203</v>
      </c>
      <c r="F38" s="37">
        <v>103</v>
      </c>
      <c r="G38" s="37">
        <v>104</v>
      </c>
      <c r="H38" s="37">
        <v>4</v>
      </c>
      <c r="I38" s="38">
        <f t="shared" si="10"/>
        <v>200</v>
      </c>
      <c r="J38" s="37">
        <v>1</v>
      </c>
      <c r="K38" s="37">
        <f t="shared" si="11"/>
        <v>30</v>
      </c>
      <c r="L38" s="54" t="s">
        <v>89</v>
      </c>
      <c r="M38" s="37">
        <v>3</v>
      </c>
      <c r="N38" s="37">
        <f t="shared" si="12"/>
        <v>27</v>
      </c>
      <c r="O38" s="37"/>
      <c r="P38" s="40">
        <f t="shared" si="7"/>
        <v>0</v>
      </c>
      <c r="Q38" s="37"/>
      <c r="R38" s="37">
        <f>Q38*3</f>
        <v>0</v>
      </c>
      <c r="S38" s="37"/>
      <c r="T38" s="37">
        <f t="shared" si="9"/>
        <v>0</v>
      </c>
      <c r="U38" s="61">
        <f t="shared" si="13"/>
        <v>257</v>
      </c>
      <c r="V38" s="11" t="s">
        <v>402</v>
      </c>
    </row>
    <row r="39" spans="1:22" s="45" customFormat="1" ht="12">
      <c r="A39" s="54">
        <v>36</v>
      </c>
      <c r="B39" s="54">
        <v>10384</v>
      </c>
      <c r="C39" s="36" t="s">
        <v>109</v>
      </c>
      <c r="D39" s="37" t="s">
        <v>110</v>
      </c>
      <c r="E39" s="37" t="s">
        <v>111</v>
      </c>
      <c r="F39" s="37">
        <v>104</v>
      </c>
      <c r="G39" s="37">
        <v>103</v>
      </c>
      <c r="H39" s="37">
        <v>4</v>
      </c>
      <c r="I39" s="38">
        <f t="shared" si="10"/>
        <v>200</v>
      </c>
      <c r="J39" s="37">
        <v>1</v>
      </c>
      <c r="K39" s="37">
        <f t="shared" si="11"/>
        <v>30</v>
      </c>
      <c r="L39" s="54" t="s">
        <v>89</v>
      </c>
      <c r="M39" s="37"/>
      <c r="N39" s="37">
        <f t="shared" si="12"/>
        <v>0</v>
      </c>
      <c r="O39" s="37"/>
      <c r="P39" s="37"/>
      <c r="Q39" s="37"/>
      <c r="R39" s="37"/>
      <c r="S39" s="37"/>
      <c r="T39" s="37"/>
      <c r="U39" s="61">
        <f t="shared" si="13"/>
        <v>230</v>
      </c>
      <c r="V39" s="32"/>
    </row>
    <row r="40" spans="1:22" s="45" customFormat="1" ht="80.25" customHeight="1">
      <c r="A40" s="54">
        <v>37</v>
      </c>
      <c r="B40" s="54">
        <v>10756</v>
      </c>
      <c r="C40" s="36" t="s">
        <v>68</v>
      </c>
      <c r="D40" s="37" t="s">
        <v>63</v>
      </c>
      <c r="E40" s="37" t="s">
        <v>69</v>
      </c>
      <c r="F40" s="37">
        <v>104</v>
      </c>
      <c r="G40" s="37">
        <v>103</v>
      </c>
      <c r="H40" s="37">
        <v>4</v>
      </c>
      <c r="I40" s="38">
        <f t="shared" si="10"/>
        <v>200</v>
      </c>
      <c r="J40" s="37">
        <v>1</v>
      </c>
      <c r="K40" s="37">
        <f t="shared" si="11"/>
        <v>30</v>
      </c>
      <c r="L40" s="54" t="s">
        <v>89</v>
      </c>
      <c r="M40" s="37"/>
      <c r="N40" s="37">
        <f t="shared" si="12"/>
        <v>0</v>
      </c>
      <c r="O40" s="37"/>
      <c r="P40" s="37"/>
      <c r="Q40" s="37"/>
      <c r="R40" s="37"/>
      <c r="S40" s="37"/>
      <c r="T40" s="37"/>
      <c r="U40" s="61">
        <f t="shared" si="13"/>
        <v>230</v>
      </c>
      <c r="V40" s="87" t="s">
        <v>413</v>
      </c>
    </row>
    <row r="41" spans="1:22" s="45" customFormat="1" ht="12">
      <c r="A41" s="54">
        <v>38</v>
      </c>
      <c r="B41" s="55">
        <v>10876</v>
      </c>
      <c r="C41" s="50" t="s">
        <v>121</v>
      </c>
      <c r="D41" s="42" t="s">
        <v>122</v>
      </c>
      <c r="E41" s="42" t="s">
        <v>123</v>
      </c>
      <c r="F41" s="42">
        <v>103</v>
      </c>
      <c r="G41" s="42">
        <v>104</v>
      </c>
      <c r="H41" s="42">
        <v>4</v>
      </c>
      <c r="I41" s="38">
        <f t="shared" si="10"/>
        <v>200</v>
      </c>
      <c r="J41" s="42">
        <v>1</v>
      </c>
      <c r="K41" s="37">
        <f t="shared" si="11"/>
        <v>30</v>
      </c>
      <c r="L41" s="54" t="s">
        <v>89</v>
      </c>
      <c r="M41" s="42"/>
      <c r="N41" s="37">
        <f t="shared" si="12"/>
        <v>0</v>
      </c>
      <c r="O41" s="42"/>
      <c r="P41" s="40">
        <f aca="true" t="shared" si="14" ref="P41:P53">O41*7</f>
        <v>0</v>
      </c>
      <c r="Q41" s="42"/>
      <c r="R41" s="37">
        <f aca="true" t="shared" si="15" ref="R41:R53">Q41*3</f>
        <v>0</v>
      </c>
      <c r="S41" s="42"/>
      <c r="T41" s="37">
        <f aca="true" t="shared" si="16" ref="T41:T53">S41*2</f>
        <v>0</v>
      </c>
      <c r="U41" s="61">
        <f t="shared" si="13"/>
        <v>230</v>
      </c>
      <c r="V41" s="11"/>
    </row>
    <row r="42" spans="1:22" s="45" customFormat="1" ht="24">
      <c r="A42" s="54">
        <v>39</v>
      </c>
      <c r="B42" s="54">
        <v>10900</v>
      </c>
      <c r="C42" s="36" t="s">
        <v>150</v>
      </c>
      <c r="D42" s="37" t="s">
        <v>45</v>
      </c>
      <c r="E42" s="37" t="s">
        <v>151</v>
      </c>
      <c r="F42" s="37">
        <v>103</v>
      </c>
      <c r="G42" s="37">
        <v>104</v>
      </c>
      <c r="H42" s="37">
        <v>4</v>
      </c>
      <c r="I42" s="38">
        <f t="shared" si="10"/>
        <v>200</v>
      </c>
      <c r="J42" s="37">
        <v>1</v>
      </c>
      <c r="K42" s="37">
        <f t="shared" si="11"/>
        <v>30</v>
      </c>
      <c r="L42" s="54" t="s">
        <v>89</v>
      </c>
      <c r="M42" s="37"/>
      <c r="N42" s="37">
        <f t="shared" si="12"/>
        <v>0</v>
      </c>
      <c r="O42" s="37"/>
      <c r="P42" s="40">
        <f t="shared" si="14"/>
        <v>0</v>
      </c>
      <c r="Q42" s="37"/>
      <c r="R42" s="37">
        <f t="shared" si="15"/>
        <v>0</v>
      </c>
      <c r="S42" s="37"/>
      <c r="T42" s="37">
        <f t="shared" si="16"/>
        <v>0</v>
      </c>
      <c r="U42" s="61">
        <f t="shared" si="13"/>
        <v>230</v>
      </c>
      <c r="V42" s="11"/>
    </row>
    <row r="43" spans="1:22" s="51" customFormat="1" ht="23.25" customHeight="1">
      <c r="A43" s="54">
        <v>40</v>
      </c>
      <c r="B43" s="54">
        <v>10848</v>
      </c>
      <c r="C43" s="36" t="s">
        <v>192</v>
      </c>
      <c r="D43" s="37" t="s">
        <v>36</v>
      </c>
      <c r="E43" s="37" t="s">
        <v>193</v>
      </c>
      <c r="F43" s="37">
        <v>103</v>
      </c>
      <c r="G43" s="37">
        <v>104</v>
      </c>
      <c r="H43" s="37">
        <v>4</v>
      </c>
      <c r="I43" s="38">
        <f t="shared" si="10"/>
        <v>200</v>
      </c>
      <c r="J43" s="37">
        <v>1</v>
      </c>
      <c r="K43" s="37">
        <f t="shared" si="11"/>
        <v>30</v>
      </c>
      <c r="L43" s="54" t="s">
        <v>89</v>
      </c>
      <c r="M43" s="37"/>
      <c r="N43" s="37">
        <f t="shared" si="12"/>
        <v>0</v>
      </c>
      <c r="O43" s="37"/>
      <c r="P43" s="40">
        <f t="shared" si="14"/>
        <v>0</v>
      </c>
      <c r="Q43" s="37"/>
      <c r="R43" s="37">
        <f t="shared" si="15"/>
        <v>0</v>
      </c>
      <c r="S43" s="37"/>
      <c r="T43" s="37">
        <f t="shared" si="16"/>
        <v>0</v>
      </c>
      <c r="U43" s="61">
        <f t="shared" si="13"/>
        <v>230</v>
      </c>
      <c r="V43" s="11"/>
    </row>
    <row r="44" spans="1:22" s="51" customFormat="1" ht="12">
      <c r="A44" s="54">
        <v>41</v>
      </c>
      <c r="B44" s="54">
        <v>10749</v>
      </c>
      <c r="C44" s="36" t="s">
        <v>241</v>
      </c>
      <c r="D44" s="37" t="s">
        <v>83</v>
      </c>
      <c r="E44" s="37" t="s">
        <v>242</v>
      </c>
      <c r="F44" s="37">
        <v>103</v>
      </c>
      <c r="G44" s="37">
        <v>104</v>
      </c>
      <c r="H44" s="37">
        <v>4</v>
      </c>
      <c r="I44" s="38">
        <f t="shared" si="10"/>
        <v>200</v>
      </c>
      <c r="J44" s="37">
        <v>1</v>
      </c>
      <c r="K44" s="37">
        <f t="shared" si="11"/>
        <v>30</v>
      </c>
      <c r="L44" s="54" t="s">
        <v>89</v>
      </c>
      <c r="M44" s="37"/>
      <c r="N44" s="37">
        <f t="shared" si="12"/>
        <v>0</v>
      </c>
      <c r="O44" s="37"/>
      <c r="P44" s="40">
        <f t="shared" si="14"/>
        <v>0</v>
      </c>
      <c r="Q44" s="37"/>
      <c r="R44" s="37">
        <f t="shared" si="15"/>
        <v>0</v>
      </c>
      <c r="S44" s="37"/>
      <c r="T44" s="37">
        <f t="shared" si="16"/>
        <v>0</v>
      </c>
      <c r="U44" s="61">
        <f t="shared" si="13"/>
        <v>230</v>
      </c>
      <c r="V44" s="11"/>
    </row>
    <row r="45" spans="1:22" s="45" customFormat="1" ht="12">
      <c r="A45" s="54">
        <v>42</v>
      </c>
      <c r="B45" s="54">
        <v>10744</v>
      </c>
      <c r="C45" s="36" t="s">
        <v>244</v>
      </c>
      <c r="D45" s="37" t="s">
        <v>55</v>
      </c>
      <c r="E45" s="37" t="s">
        <v>383</v>
      </c>
      <c r="F45" s="37">
        <v>103</v>
      </c>
      <c r="G45" s="37">
        <v>104</v>
      </c>
      <c r="H45" s="37">
        <v>4</v>
      </c>
      <c r="I45" s="38">
        <f t="shared" si="10"/>
        <v>200</v>
      </c>
      <c r="J45" s="37">
        <v>1</v>
      </c>
      <c r="K45" s="37">
        <f t="shared" si="11"/>
        <v>30</v>
      </c>
      <c r="L45" s="54" t="s">
        <v>89</v>
      </c>
      <c r="M45" s="37"/>
      <c r="N45" s="37">
        <f t="shared" si="12"/>
        <v>0</v>
      </c>
      <c r="O45" s="37"/>
      <c r="P45" s="40">
        <f t="shared" si="14"/>
        <v>0</v>
      </c>
      <c r="Q45" s="37"/>
      <c r="R45" s="37">
        <f t="shared" si="15"/>
        <v>0</v>
      </c>
      <c r="S45" s="37"/>
      <c r="T45" s="37">
        <f t="shared" si="16"/>
        <v>0</v>
      </c>
      <c r="U45" s="61">
        <f t="shared" si="13"/>
        <v>230</v>
      </c>
      <c r="V45" s="11"/>
    </row>
    <row r="46" spans="1:22" s="45" customFormat="1" ht="89.25" customHeight="1">
      <c r="A46" s="54">
        <v>43</v>
      </c>
      <c r="B46" s="54">
        <v>10698</v>
      </c>
      <c r="C46" s="36" t="s">
        <v>271</v>
      </c>
      <c r="D46" s="37" t="s">
        <v>272</v>
      </c>
      <c r="E46" s="37" t="s">
        <v>273</v>
      </c>
      <c r="F46" s="37">
        <v>103</v>
      </c>
      <c r="G46" s="37">
        <v>104</v>
      </c>
      <c r="H46" s="37">
        <v>4</v>
      </c>
      <c r="I46" s="38">
        <f t="shared" si="10"/>
        <v>200</v>
      </c>
      <c r="J46" s="37">
        <v>1</v>
      </c>
      <c r="K46" s="37">
        <f t="shared" si="11"/>
        <v>30</v>
      </c>
      <c r="L46" s="54" t="s">
        <v>89</v>
      </c>
      <c r="M46" s="37"/>
      <c r="N46" s="37">
        <f t="shared" si="12"/>
        <v>0</v>
      </c>
      <c r="O46" s="37"/>
      <c r="P46" s="40">
        <f t="shared" si="14"/>
        <v>0</v>
      </c>
      <c r="Q46" s="37"/>
      <c r="R46" s="37">
        <f t="shared" si="15"/>
        <v>0</v>
      </c>
      <c r="S46" s="37"/>
      <c r="T46" s="37">
        <f t="shared" si="16"/>
        <v>0</v>
      </c>
      <c r="U46" s="61">
        <f t="shared" si="13"/>
        <v>230</v>
      </c>
      <c r="V46" s="11" t="s">
        <v>442</v>
      </c>
    </row>
    <row r="47" spans="1:22" s="45" customFormat="1" ht="12">
      <c r="A47" s="54">
        <v>44</v>
      </c>
      <c r="B47" s="54">
        <v>10605</v>
      </c>
      <c r="C47" s="36" t="s">
        <v>301</v>
      </c>
      <c r="D47" s="37" t="s">
        <v>96</v>
      </c>
      <c r="E47" s="37" t="s">
        <v>292</v>
      </c>
      <c r="F47" s="37">
        <v>103</v>
      </c>
      <c r="G47" s="37">
        <v>104</v>
      </c>
      <c r="H47" s="37">
        <v>4</v>
      </c>
      <c r="I47" s="38">
        <f t="shared" si="10"/>
        <v>200</v>
      </c>
      <c r="J47" s="37">
        <v>1</v>
      </c>
      <c r="K47" s="37">
        <f t="shared" si="11"/>
        <v>30</v>
      </c>
      <c r="L47" s="54" t="s">
        <v>89</v>
      </c>
      <c r="M47" s="37"/>
      <c r="N47" s="37">
        <f t="shared" si="12"/>
        <v>0</v>
      </c>
      <c r="O47" s="37"/>
      <c r="P47" s="40">
        <f t="shared" si="14"/>
        <v>0</v>
      </c>
      <c r="Q47" s="37"/>
      <c r="R47" s="37">
        <f t="shared" si="15"/>
        <v>0</v>
      </c>
      <c r="S47" s="37"/>
      <c r="T47" s="37">
        <f t="shared" si="16"/>
        <v>0</v>
      </c>
      <c r="U47" s="61">
        <f t="shared" si="13"/>
        <v>230</v>
      </c>
      <c r="V47" s="11"/>
    </row>
    <row r="48" spans="1:22" s="45" customFormat="1" ht="23.25" customHeight="1">
      <c r="A48" s="54">
        <v>45</v>
      </c>
      <c r="B48" s="54">
        <v>10582</v>
      </c>
      <c r="C48" s="36" t="s">
        <v>295</v>
      </c>
      <c r="D48" s="37" t="s">
        <v>96</v>
      </c>
      <c r="E48" s="37" t="s">
        <v>296</v>
      </c>
      <c r="F48" s="37">
        <v>103</v>
      </c>
      <c r="G48" s="37">
        <v>104</v>
      </c>
      <c r="H48" s="37">
        <v>4</v>
      </c>
      <c r="I48" s="38">
        <f t="shared" si="10"/>
        <v>200</v>
      </c>
      <c r="J48" s="37">
        <v>1</v>
      </c>
      <c r="K48" s="37">
        <f t="shared" si="11"/>
        <v>30</v>
      </c>
      <c r="L48" s="54" t="s">
        <v>89</v>
      </c>
      <c r="M48" s="37"/>
      <c r="N48" s="37">
        <f t="shared" si="12"/>
        <v>0</v>
      </c>
      <c r="O48" s="37"/>
      <c r="P48" s="40">
        <f t="shared" si="14"/>
        <v>0</v>
      </c>
      <c r="Q48" s="37"/>
      <c r="R48" s="37">
        <f t="shared" si="15"/>
        <v>0</v>
      </c>
      <c r="S48" s="37"/>
      <c r="T48" s="37">
        <f t="shared" si="16"/>
        <v>0</v>
      </c>
      <c r="U48" s="61">
        <f t="shared" si="13"/>
        <v>230</v>
      </c>
      <c r="V48" s="11"/>
    </row>
    <row r="49" spans="1:22" s="45" customFormat="1" ht="111.75" customHeight="1">
      <c r="A49" s="54">
        <v>46</v>
      </c>
      <c r="B49" s="55">
        <v>10775</v>
      </c>
      <c r="C49" s="50" t="s">
        <v>381</v>
      </c>
      <c r="D49" s="42" t="s">
        <v>224</v>
      </c>
      <c r="E49" s="42" t="s">
        <v>225</v>
      </c>
      <c r="F49" s="42">
        <v>103</v>
      </c>
      <c r="G49" s="42">
        <v>104</v>
      </c>
      <c r="H49" s="42"/>
      <c r="I49" s="38">
        <f t="shared" si="10"/>
        <v>0</v>
      </c>
      <c r="J49" s="42">
        <v>1</v>
      </c>
      <c r="K49" s="37">
        <f t="shared" si="11"/>
        <v>30</v>
      </c>
      <c r="L49" s="54" t="s">
        <v>89</v>
      </c>
      <c r="M49" s="42">
        <v>20</v>
      </c>
      <c r="N49" s="37">
        <f t="shared" si="12"/>
        <v>180</v>
      </c>
      <c r="O49" s="42"/>
      <c r="P49" s="40">
        <f t="shared" si="14"/>
        <v>0</v>
      </c>
      <c r="Q49" s="42"/>
      <c r="R49" s="37">
        <f t="shared" si="15"/>
        <v>0</v>
      </c>
      <c r="S49" s="42"/>
      <c r="T49" s="37">
        <f t="shared" si="16"/>
        <v>0</v>
      </c>
      <c r="U49" s="61">
        <f t="shared" si="13"/>
        <v>210</v>
      </c>
      <c r="V49" s="11" t="s">
        <v>403</v>
      </c>
    </row>
    <row r="50" spans="1:22" s="45" customFormat="1" ht="24">
      <c r="A50" s="54">
        <v>47</v>
      </c>
      <c r="B50" s="68">
        <v>10953</v>
      </c>
      <c r="C50" s="36" t="s">
        <v>73</v>
      </c>
      <c r="D50" s="36" t="s">
        <v>74</v>
      </c>
      <c r="E50" s="36" t="s">
        <v>75</v>
      </c>
      <c r="F50" s="36">
        <v>104</v>
      </c>
      <c r="G50" s="36">
        <v>103</v>
      </c>
      <c r="H50" s="37">
        <v>4</v>
      </c>
      <c r="I50" s="38">
        <f t="shared" si="10"/>
        <v>200</v>
      </c>
      <c r="J50" s="37"/>
      <c r="K50" s="37">
        <f t="shared" si="11"/>
        <v>0</v>
      </c>
      <c r="L50" s="54" t="s">
        <v>89</v>
      </c>
      <c r="M50" s="37"/>
      <c r="N50" s="37">
        <f t="shared" si="12"/>
        <v>0</v>
      </c>
      <c r="O50" s="40"/>
      <c r="P50" s="40">
        <f t="shared" si="14"/>
        <v>0</v>
      </c>
      <c r="Q50" s="37"/>
      <c r="R50" s="37">
        <f t="shared" si="15"/>
        <v>0</v>
      </c>
      <c r="S50" s="37"/>
      <c r="T50" s="37">
        <f t="shared" si="16"/>
        <v>0</v>
      </c>
      <c r="U50" s="61">
        <f t="shared" si="13"/>
        <v>200</v>
      </c>
      <c r="V50" s="32"/>
    </row>
    <row r="51" spans="1:22" s="45" customFormat="1" ht="12">
      <c r="A51" s="54">
        <v>48</v>
      </c>
      <c r="B51" s="54">
        <v>10913</v>
      </c>
      <c r="C51" s="36" t="s">
        <v>79</v>
      </c>
      <c r="D51" s="37" t="s">
        <v>80</v>
      </c>
      <c r="E51" s="37" t="s">
        <v>81</v>
      </c>
      <c r="F51" s="37">
        <v>104</v>
      </c>
      <c r="G51" s="37">
        <v>103</v>
      </c>
      <c r="H51" s="37">
        <v>4</v>
      </c>
      <c r="I51" s="38">
        <f t="shared" si="10"/>
        <v>200</v>
      </c>
      <c r="J51" s="37"/>
      <c r="K51" s="37">
        <f t="shared" si="11"/>
        <v>0</v>
      </c>
      <c r="L51" s="54" t="s">
        <v>89</v>
      </c>
      <c r="M51" s="37"/>
      <c r="N51" s="37">
        <f t="shared" si="12"/>
        <v>0</v>
      </c>
      <c r="O51" s="37"/>
      <c r="P51" s="40">
        <f t="shared" si="14"/>
        <v>0</v>
      </c>
      <c r="Q51" s="37"/>
      <c r="R51" s="37">
        <f t="shared" si="15"/>
        <v>0</v>
      </c>
      <c r="S51" s="37"/>
      <c r="T51" s="37">
        <f t="shared" si="16"/>
        <v>0</v>
      </c>
      <c r="U51" s="61">
        <f t="shared" si="13"/>
        <v>200</v>
      </c>
      <c r="V51" s="32"/>
    </row>
    <row r="52" spans="1:22" s="45" customFormat="1" ht="24">
      <c r="A52" s="54">
        <v>49</v>
      </c>
      <c r="B52" s="54">
        <v>10868</v>
      </c>
      <c r="C52" s="36" t="s">
        <v>85</v>
      </c>
      <c r="D52" s="37" t="s">
        <v>86</v>
      </c>
      <c r="E52" s="37" t="s">
        <v>87</v>
      </c>
      <c r="F52" s="37">
        <v>104</v>
      </c>
      <c r="G52" s="37">
        <v>103</v>
      </c>
      <c r="H52" s="37">
        <v>4</v>
      </c>
      <c r="I52" s="38">
        <f t="shared" si="10"/>
        <v>200</v>
      </c>
      <c r="J52" s="37"/>
      <c r="K52" s="37">
        <f t="shared" si="11"/>
        <v>0</v>
      </c>
      <c r="L52" s="54" t="s">
        <v>89</v>
      </c>
      <c r="M52" s="37"/>
      <c r="N52" s="37">
        <f t="shared" si="12"/>
        <v>0</v>
      </c>
      <c r="O52" s="37"/>
      <c r="P52" s="40">
        <f t="shared" si="14"/>
        <v>0</v>
      </c>
      <c r="Q52" s="37"/>
      <c r="R52" s="37">
        <f t="shared" si="15"/>
        <v>0</v>
      </c>
      <c r="S52" s="37"/>
      <c r="T52" s="37">
        <f t="shared" si="16"/>
        <v>0</v>
      </c>
      <c r="U52" s="61">
        <f t="shared" si="13"/>
        <v>200</v>
      </c>
      <c r="V52" s="32"/>
    </row>
    <row r="53" spans="1:22" s="45" customFormat="1" ht="18" customHeight="1">
      <c r="A53" s="54">
        <v>50</v>
      </c>
      <c r="B53" s="54">
        <v>10803</v>
      </c>
      <c r="C53" s="36" t="s">
        <v>92</v>
      </c>
      <c r="D53" s="37" t="s">
        <v>93</v>
      </c>
      <c r="E53" s="37" t="s">
        <v>94</v>
      </c>
      <c r="F53" s="37">
        <v>104</v>
      </c>
      <c r="G53" s="37">
        <v>103</v>
      </c>
      <c r="H53" s="37">
        <v>4</v>
      </c>
      <c r="I53" s="38">
        <f t="shared" si="10"/>
        <v>200</v>
      </c>
      <c r="J53" s="37"/>
      <c r="K53" s="37">
        <f t="shared" si="11"/>
        <v>0</v>
      </c>
      <c r="L53" s="54" t="s">
        <v>89</v>
      </c>
      <c r="M53" s="37"/>
      <c r="N53" s="37">
        <f t="shared" si="12"/>
        <v>0</v>
      </c>
      <c r="O53" s="37"/>
      <c r="P53" s="40">
        <f t="shared" si="14"/>
        <v>0</v>
      </c>
      <c r="Q53" s="37"/>
      <c r="R53" s="37">
        <f t="shared" si="15"/>
        <v>0</v>
      </c>
      <c r="S53" s="37"/>
      <c r="T53" s="37">
        <f t="shared" si="16"/>
        <v>0</v>
      </c>
      <c r="U53" s="61">
        <f t="shared" si="13"/>
        <v>200</v>
      </c>
      <c r="V53" s="32"/>
    </row>
    <row r="54" spans="1:22" s="45" customFormat="1" ht="23.25" customHeight="1">
      <c r="A54" s="54">
        <v>51</v>
      </c>
      <c r="B54" s="55">
        <v>10739</v>
      </c>
      <c r="C54" s="50" t="s">
        <v>98</v>
      </c>
      <c r="D54" s="42" t="s">
        <v>83</v>
      </c>
      <c r="E54" s="42" t="s">
        <v>99</v>
      </c>
      <c r="F54" s="42">
        <v>104</v>
      </c>
      <c r="G54" s="42">
        <v>103</v>
      </c>
      <c r="H54" s="42">
        <v>4</v>
      </c>
      <c r="I54" s="38">
        <f t="shared" si="10"/>
        <v>200</v>
      </c>
      <c r="J54" s="42"/>
      <c r="K54" s="37">
        <f t="shared" si="11"/>
        <v>0</v>
      </c>
      <c r="L54" s="54" t="s">
        <v>89</v>
      </c>
      <c r="M54" s="42"/>
      <c r="N54" s="37">
        <f t="shared" si="12"/>
        <v>0</v>
      </c>
      <c r="O54" s="42"/>
      <c r="P54" s="42"/>
      <c r="Q54" s="42"/>
      <c r="R54" s="42"/>
      <c r="S54" s="42"/>
      <c r="T54" s="42"/>
      <c r="U54" s="61">
        <f t="shared" si="13"/>
        <v>200</v>
      </c>
      <c r="V54" s="66"/>
    </row>
    <row r="55" spans="1:22" s="45" customFormat="1" ht="94.5" customHeight="1">
      <c r="A55" s="54">
        <v>52</v>
      </c>
      <c r="B55" s="54">
        <v>10718</v>
      </c>
      <c r="C55" s="36" t="s">
        <v>100</v>
      </c>
      <c r="D55" s="37" t="s">
        <v>86</v>
      </c>
      <c r="E55" s="37" t="s">
        <v>101</v>
      </c>
      <c r="F55" s="37">
        <v>104</v>
      </c>
      <c r="G55" s="37">
        <v>103</v>
      </c>
      <c r="H55" s="37">
        <v>4</v>
      </c>
      <c r="I55" s="38">
        <f t="shared" si="10"/>
        <v>200</v>
      </c>
      <c r="J55" s="37"/>
      <c r="K55" s="37">
        <f t="shared" si="11"/>
        <v>0</v>
      </c>
      <c r="L55" s="54" t="s">
        <v>89</v>
      </c>
      <c r="M55" s="37"/>
      <c r="N55" s="37">
        <f t="shared" si="12"/>
        <v>0</v>
      </c>
      <c r="O55" s="37"/>
      <c r="P55" s="37"/>
      <c r="Q55" s="37"/>
      <c r="R55" s="37"/>
      <c r="S55" s="37"/>
      <c r="T55" s="37"/>
      <c r="U55" s="61">
        <f t="shared" si="13"/>
        <v>200</v>
      </c>
      <c r="V55" s="87" t="s">
        <v>391</v>
      </c>
    </row>
    <row r="56" spans="1:22" s="45" customFormat="1" ht="24" customHeight="1">
      <c r="A56" s="54">
        <v>53</v>
      </c>
      <c r="B56" s="55">
        <v>10576</v>
      </c>
      <c r="C56" s="50" t="s">
        <v>102</v>
      </c>
      <c r="D56" s="42" t="s">
        <v>103</v>
      </c>
      <c r="E56" s="42" t="s">
        <v>104</v>
      </c>
      <c r="F56" s="42">
        <v>104</v>
      </c>
      <c r="G56" s="42">
        <v>103</v>
      </c>
      <c r="H56" s="42">
        <v>4</v>
      </c>
      <c r="I56" s="38">
        <f t="shared" si="10"/>
        <v>200</v>
      </c>
      <c r="J56" s="42"/>
      <c r="K56" s="37">
        <f t="shared" si="11"/>
        <v>0</v>
      </c>
      <c r="L56" s="54" t="s">
        <v>89</v>
      </c>
      <c r="M56" s="42"/>
      <c r="N56" s="37">
        <f t="shared" si="12"/>
        <v>0</v>
      </c>
      <c r="O56" s="42"/>
      <c r="P56" s="42"/>
      <c r="Q56" s="42"/>
      <c r="R56" s="42"/>
      <c r="S56" s="42"/>
      <c r="T56" s="42"/>
      <c r="U56" s="61">
        <f t="shared" si="13"/>
        <v>200</v>
      </c>
      <c r="V56" s="32"/>
    </row>
    <row r="57" spans="1:22" s="51" customFormat="1" ht="26.25" customHeight="1">
      <c r="A57" s="54">
        <v>54</v>
      </c>
      <c r="B57" s="54">
        <v>10446</v>
      </c>
      <c r="C57" s="36" t="s">
        <v>376</v>
      </c>
      <c r="D57" s="37" t="s">
        <v>45</v>
      </c>
      <c r="E57" s="37" t="s">
        <v>108</v>
      </c>
      <c r="F57" s="37">
        <v>104</v>
      </c>
      <c r="G57" s="37">
        <v>103</v>
      </c>
      <c r="H57" s="37">
        <v>4</v>
      </c>
      <c r="I57" s="38">
        <f t="shared" si="10"/>
        <v>200</v>
      </c>
      <c r="J57" s="37"/>
      <c r="K57" s="37">
        <f t="shared" si="11"/>
        <v>0</v>
      </c>
      <c r="L57" s="54" t="s">
        <v>89</v>
      </c>
      <c r="M57" s="37"/>
      <c r="N57" s="37">
        <f t="shared" si="12"/>
        <v>0</v>
      </c>
      <c r="O57" s="37"/>
      <c r="P57" s="37"/>
      <c r="Q57" s="37"/>
      <c r="R57" s="37"/>
      <c r="S57" s="37"/>
      <c r="T57" s="37"/>
      <c r="U57" s="61">
        <f t="shared" si="13"/>
        <v>200</v>
      </c>
      <c r="V57" s="32"/>
    </row>
    <row r="58" spans="1:22" s="45" customFormat="1" ht="109.5" customHeight="1">
      <c r="A58" s="54">
        <v>55</v>
      </c>
      <c r="B58" s="54">
        <v>11007</v>
      </c>
      <c r="C58" s="36" t="s">
        <v>119</v>
      </c>
      <c r="D58" s="37" t="s">
        <v>90</v>
      </c>
      <c r="E58" s="37" t="s">
        <v>120</v>
      </c>
      <c r="F58" s="37">
        <v>103</v>
      </c>
      <c r="G58" s="37">
        <v>104</v>
      </c>
      <c r="H58" s="37">
        <v>4</v>
      </c>
      <c r="I58" s="38">
        <f t="shared" si="10"/>
        <v>200</v>
      </c>
      <c r="J58" s="37"/>
      <c r="K58" s="37">
        <f t="shared" si="11"/>
        <v>0</v>
      </c>
      <c r="L58" s="54" t="s">
        <v>89</v>
      </c>
      <c r="M58" s="37"/>
      <c r="N58" s="37">
        <f t="shared" si="12"/>
        <v>0</v>
      </c>
      <c r="O58" s="37"/>
      <c r="P58" s="40">
        <f aca="true" t="shared" si="17" ref="P58:P100">O58*7</f>
        <v>0</v>
      </c>
      <c r="Q58" s="37"/>
      <c r="R58" s="37">
        <f aca="true" t="shared" si="18" ref="R58:R79">Q58*3</f>
        <v>0</v>
      </c>
      <c r="S58" s="37"/>
      <c r="T58" s="37">
        <f aca="true" t="shared" si="19" ref="T58:T100">S58*2</f>
        <v>0</v>
      </c>
      <c r="U58" s="61">
        <f t="shared" si="13"/>
        <v>200</v>
      </c>
      <c r="V58" s="11" t="s">
        <v>421</v>
      </c>
    </row>
    <row r="59" spans="1:22" s="45" customFormat="1" ht="12">
      <c r="A59" s="54">
        <v>56</v>
      </c>
      <c r="B59" s="54">
        <v>10760</v>
      </c>
      <c r="C59" s="36" t="s">
        <v>126</v>
      </c>
      <c r="D59" s="37" t="s">
        <v>83</v>
      </c>
      <c r="E59" s="37" t="s">
        <v>127</v>
      </c>
      <c r="F59" s="37">
        <v>103</v>
      </c>
      <c r="G59" s="37">
        <v>104</v>
      </c>
      <c r="H59" s="37">
        <v>4</v>
      </c>
      <c r="I59" s="38">
        <f t="shared" si="10"/>
        <v>200</v>
      </c>
      <c r="J59" s="37"/>
      <c r="K59" s="37">
        <f t="shared" si="11"/>
        <v>0</v>
      </c>
      <c r="L59" s="54" t="s">
        <v>89</v>
      </c>
      <c r="M59" s="37"/>
      <c r="N59" s="37">
        <f t="shared" si="12"/>
        <v>0</v>
      </c>
      <c r="O59" s="37"/>
      <c r="P59" s="40">
        <f t="shared" si="17"/>
        <v>0</v>
      </c>
      <c r="Q59" s="37"/>
      <c r="R59" s="37">
        <f t="shared" si="18"/>
        <v>0</v>
      </c>
      <c r="S59" s="37"/>
      <c r="T59" s="37">
        <f t="shared" si="19"/>
        <v>0</v>
      </c>
      <c r="U59" s="61">
        <f t="shared" si="13"/>
        <v>200</v>
      </c>
      <c r="V59" s="11"/>
    </row>
    <row r="60" spans="1:22" s="45" customFormat="1" ht="108.75" customHeight="1">
      <c r="A60" s="54">
        <v>57</v>
      </c>
      <c r="B60" s="55">
        <v>10544</v>
      </c>
      <c r="C60" s="50" t="s">
        <v>133</v>
      </c>
      <c r="D60" s="42" t="s">
        <v>134</v>
      </c>
      <c r="E60" s="42" t="s">
        <v>135</v>
      </c>
      <c r="F60" s="42">
        <v>103</v>
      </c>
      <c r="G60" s="42">
        <v>104</v>
      </c>
      <c r="H60" s="42">
        <v>4</v>
      </c>
      <c r="I60" s="38">
        <f t="shared" si="10"/>
        <v>200</v>
      </c>
      <c r="J60" s="42"/>
      <c r="K60" s="37">
        <f t="shared" si="11"/>
        <v>0</v>
      </c>
      <c r="L60" s="54" t="s">
        <v>89</v>
      </c>
      <c r="M60" s="42"/>
      <c r="N60" s="37">
        <f t="shared" si="12"/>
        <v>0</v>
      </c>
      <c r="O60" s="42"/>
      <c r="P60" s="40">
        <f t="shared" si="17"/>
        <v>0</v>
      </c>
      <c r="Q60" s="42"/>
      <c r="R60" s="37">
        <f t="shared" si="18"/>
        <v>0</v>
      </c>
      <c r="S60" s="42"/>
      <c r="T60" s="37">
        <f t="shared" si="19"/>
        <v>0</v>
      </c>
      <c r="U60" s="61">
        <f t="shared" si="13"/>
        <v>200</v>
      </c>
      <c r="V60" s="11" t="s">
        <v>421</v>
      </c>
    </row>
    <row r="61" spans="1:22" s="45" customFormat="1" ht="12">
      <c r="A61" s="54">
        <v>58</v>
      </c>
      <c r="B61" s="54">
        <v>10447</v>
      </c>
      <c r="C61" s="36" t="s">
        <v>137</v>
      </c>
      <c r="D61" s="37" t="s">
        <v>96</v>
      </c>
      <c r="E61" s="37" t="s">
        <v>136</v>
      </c>
      <c r="F61" s="37">
        <v>103</v>
      </c>
      <c r="G61" s="37">
        <v>104</v>
      </c>
      <c r="H61" s="37">
        <v>4</v>
      </c>
      <c r="I61" s="38">
        <f t="shared" si="10"/>
        <v>200</v>
      </c>
      <c r="J61" s="37"/>
      <c r="K61" s="37">
        <f t="shared" si="11"/>
        <v>0</v>
      </c>
      <c r="L61" s="54" t="s">
        <v>89</v>
      </c>
      <c r="M61" s="37"/>
      <c r="N61" s="37">
        <f t="shared" si="12"/>
        <v>0</v>
      </c>
      <c r="O61" s="37"/>
      <c r="P61" s="40">
        <f t="shared" si="17"/>
        <v>0</v>
      </c>
      <c r="Q61" s="37"/>
      <c r="R61" s="37">
        <f t="shared" si="18"/>
        <v>0</v>
      </c>
      <c r="S61" s="37"/>
      <c r="T61" s="37">
        <f t="shared" si="19"/>
        <v>0</v>
      </c>
      <c r="U61" s="61">
        <f t="shared" si="13"/>
        <v>200</v>
      </c>
      <c r="V61" s="11"/>
    </row>
    <row r="62" spans="1:22" s="45" customFormat="1" ht="24">
      <c r="A62" s="54">
        <v>59</v>
      </c>
      <c r="B62" s="54">
        <v>10880</v>
      </c>
      <c r="C62" s="36" t="s">
        <v>167</v>
      </c>
      <c r="D62" s="37" t="s">
        <v>134</v>
      </c>
      <c r="E62" s="37" t="s">
        <v>168</v>
      </c>
      <c r="F62" s="37">
        <v>103</v>
      </c>
      <c r="G62" s="37">
        <v>104</v>
      </c>
      <c r="H62" s="37">
        <v>4</v>
      </c>
      <c r="I62" s="38">
        <f t="shared" si="10"/>
        <v>200</v>
      </c>
      <c r="J62" s="37"/>
      <c r="K62" s="37">
        <f t="shared" si="11"/>
        <v>0</v>
      </c>
      <c r="L62" s="54" t="s">
        <v>89</v>
      </c>
      <c r="M62" s="37"/>
      <c r="N62" s="37">
        <f t="shared" si="12"/>
        <v>0</v>
      </c>
      <c r="O62" s="37"/>
      <c r="P62" s="40">
        <f t="shared" si="17"/>
        <v>0</v>
      </c>
      <c r="Q62" s="37"/>
      <c r="R62" s="37">
        <f t="shared" si="18"/>
        <v>0</v>
      </c>
      <c r="S62" s="37"/>
      <c r="T62" s="37">
        <f t="shared" si="19"/>
        <v>0</v>
      </c>
      <c r="U62" s="61">
        <f t="shared" si="13"/>
        <v>200</v>
      </c>
      <c r="V62" s="11"/>
    </row>
    <row r="63" spans="1:22" s="45" customFormat="1" ht="12">
      <c r="A63" s="54">
        <v>60</v>
      </c>
      <c r="B63" s="54">
        <v>10867</v>
      </c>
      <c r="C63" s="36" t="s">
        <v>443</v>
      </c>
      <c r="D63" s="37" t="s">
        <v>171</v>
      </c>
      <c r="E63" s="37" t="s">
        <v>172</v>
      </c>
      <c r="F63" s="37">
        <v>103</v>
      </c>
      <c r="G63" s="37">
        <v>104</v>
      </c>
      <c r="H63" s="37">
        <v>4</v>
      </c>
      <c r="I63" s="38">
        <f t="shared" si="10"/>
        <v>200</v>
      </c>
      <c r="J63" s="37"/>
      <c r="K63" s="37">
        <f t="shared" si="11"/>
        <v>0</v>
      </c>
      <c r="L63" s="54" t="s">
        <v>89</v>
      </c>
      <c r="M63" s="37"/>
      <c r="N63" s="37">
        <f t="shared" si="12"/>
        <v>0</v>
      </c>
      <c r="O63" s="37"/>
      <c r="P63" s="40">
        <f t="shared" si="17"/>
        <v>0</v>
      </c>
      <c r="Q63" s="37"/>
      <c r="R63" s="37">
        <f t="shared" si="18"/>
        <v>0</v>
      </c>
      <c r="S63" s="37"/>
      <c r="T63" s="37">
        <f t="shared" si="19"/>
        <v>0</v>
      </c>
      <c r="U63" s="61">
        <f t="shared" si="13"/>
        <v>200</v>
      </c>
      <c r="V63" s="11"/>
    </row>
    <row r="64" spans="1:22" s="45" customFormat="1" ht="12">
      <c r="A64" s="54">
        <v>61</v>
      </c>
      <c r="B64" s="54">
        <v>10830</v>
      </c>
      <c r="C64" s="36" t="s">
        <v>181</v>
      </c>
      <c r="D64" s="37" t="s">
        <v>96</v>
      </c>
      <c r="E64" s="37" t="s">
        <v>182</v>
      </c>
      <c r="F64" s="37">
        <v>103</v>
      </c>
      <c r="G64" s="37">
        <v>104</v>
      </c>
      <c r="H64" s="37">
        <v>4</v>
      </c>
      <c r="I64" s="38">
        <f t="shared" si="10"/>
        <v>200</v>
      </c>
      <c r="J64" s="37"/>
      <c r="K64" s="37">
        <f t="shared" si="11"/>
        <v>0</v>
      </c>
      <c r="L64" s="54" t="s">
        <v>89</v>
      </c>
      <c r="M64" s="37"/>
      <c r="N64" s="37">
        <f t="shared" si="12"/>
        <v>0</v>
      </c>
      <c r="O64" s="37"/>
      <c r="P64" s="40">
        <f t="shared" si="17"/>
        <v>0</v>
      </c>
      <c r="Q64" s="37"/>
      <c r="R64" s="37">
        <f t="shared" si="18"/>
        <v>0</v>
      </c>
      <c r="S64" s="37"/>
      <c r="T64" s="37">
        <f t="shared" si="19"/>
        <v>0</v>
      </c>
      <c r="U64" s="61">
        <f t="shared" si="13"/>
        <v>200</v>
      </c>
      <c r="V64" s="11"/>
    </row>
    <row r="65" spans="1:22" s="45" customFormat="1" ht="12">
      <c r="A65" s="54">
        <v>62</v>
      </c>
      <c r="B65" s="55">
        <v>10858</v>
      </c>
      <c r="C65" s="50" t="s">
        <v>184</v>
      </c>
      <c r="D65" s="42" t="s">
        <v>36</v>
      </c>
      <c r="E65" s="42" t="s">
        <v>185</v>
      </c>
      <c r="F65" s="42">
        <v>103</v>
      </c>
      <c r="G65" s="42">
        <v>104</v>
      </c>
      <c r="H65" s="42">
        <v>4</v>
      </c>
      <c r="I65" s="38">
        <f aca="true" t="shared" si="20" ref="I65:I100">IF(H65=4,200,0)</f>
        <v>200</v>
      </c>
      <c r="J65" s="42"/>
      <c r="K65" s="37">
        <f aca="true" t="shared" si="21" ref="K65:K100">J65*30</f>
        <v>0</v>
      </c>
      <c r="L65" s="54" t="s">
        <v>89</v>
      </c>
      <c r="M65" s="42"/>
      <c r="N65" s="37">
        <f aca="true" t="shared" si="22" ref="N65:N100">M65*9</f>
        <v>0</v>
      </c>
      <c r="O65" s="42"/>
      <c r="P65" s="40">
        <f t="shared" si="17"/>
        <v>0</v>
      </c>
      <c r="Q65" s="42"/>
      <c r="R65" s="37">
        <f t="shared" si="18"/>
        <v>0</v>
      </c>
      <c r="S65" s="42"/>
      <c r="T65" s="37">
        <f t="shared" si="19"/>
        <v>0</v>
      </c>
      <c r="U65" s="61">
        <f aca="true" t="shared" si="23" ref="U65:U100">T65+R65+P65+N65+K65+I65</f>
        <v>200</v>
      </c>
      <c r="V65" s="11"/>
    </row>
    <row r="66" spans="1:22" s="51" customFormat="1" ht="12">
      <c r="A66" s="54">
        <v>63</v>
      </c>
      <c r="B66" s="54">
        <v>10852</v>
      </c>
      <c r="C66" s="36" t="s">
        <v>188</v>
      </c>
      <c r="D66" s="37" t="s">
        <v>171</v>
      </c>
      <c r="E66" s="37" t="s">
        <v>189</v>
      </c>
      <c r="F66" s="37">
        <v>103</v>
      </c>
      <c r="G66" s="37">
        <v>104</v>
      </c>
      <c r="H66" s="37">
        <v>4</v>
      </c>
      <c r="I66" s="38">
        <f t="shared" si="20"/>
        <v>200</v>
      </c>
      <c r="J66" s="37"/>
      <c r="K66" s="37">
        <f t="shared" si="21"/>
        <v>0</v>
      </c>
      <c r="L66" s="54" t="s">
        <v>89</v>
      </c>
      <c r="M66" s="37"/>
      <c r="N66" s="37">
        <f t="shared" si="22"/>
        <v>0</v>
      </c>
      <c r="O66" s="37"/>
      <c r="P66" s="40">
        <f t="shared" si="17"/>
        <v>0</v>
      </c>
      <c r="Q66" s="37"/>
      <c r="R66" s="37">
        <f t="shared" si="18"/>
        <v>0</v>
      </c>
      <c r="S66" s="37"/>
      <c r="T66" s="37">
        <f t="shared" si="19"/>
        <v>0</v>
      </c>
      <c r="U66" s="61">
        <f t="shared" si="23"/>
        <v>200</v>
      </c>
      <c r="V66" s="11"/>
    </row>
    <row r="67" spans="1:22" s="45" customFormat="1" ht="24">
      <c r="A67" s="54">
        <v>64</v>
      </c>
      <c r="B67" s="55">
        <v>10781</v>
      </c>
      <c r="C67" s="50" t="s">
        <v>217</v>
      </c>
      <c r="D67" s="42" t="s">
        <v>96</v>
      </c>
      <c r="E67" s="42" t="s">
        <v>218</v>
      </c>
      <c r="F67" s="42">
        <v>103</v>
      </c>
      <c r="G67" s="42">
        <v>104</v>
      </c>
      <c r="H67" s="42">
        <v>4</v>
      </c>
      <c r="I67" s="38">
        <f t="shared" si="20"/>
        <v>200</v>
      </c>
      <c r="J67" s="42"/>
      <c r="K67" s="37">
        <f t="shared" si="21"/>
        <v>0</v>
      </c>
      <c r="L67" s="54" t="s">
        <v>89</v>
      </c>
      <c r="M67" s="42"/>
      <c r="N67" s="37">
        <f t="shared" si="22"/>
        <v>0</v>
      </c>
      <c r="O67" s="42"/>
      <c r="P67" s="40">
        <f t="shared" si="17"/>
        <v>0</v>
      </c>
      <c r="Q67" s="42"/>
      <c r="R67" s="37">
        <f t="shared" si="18"/>
        <v>0</v>
      </c>
      <c r="S67" s="42"/>
      <c r="T67" s="37">
        <f t="shared" si="19"/>
        <v>0</v>
      </c>
      <c r="U67" s="61">
        <f t="shared" si="23"/>
        <v>200</v>
      </c>
      <c r="V67" s="11"/>
    </row>
    <row r="68" spans="1:22" s="45" customFormat="1" ht="12">
      <c r="A68" s="54">
        <v>65</v>
      </c>
      <c r="B68" s="54">
        <v>10770</v>
      </c>
      <c r="C68" s="36" t="s">
        <v>228</v>
      </c>
      <c r="D68" s="37" t="s">
        <v>83</v>
      </c>
      <c r="E68" s="37" t="s">
        <v>229</v>
      </c>
      <c r="F68" s="37">
        <v>103</v>
      </c>
      <c r="G68" s="37">
        <v>104</v>
      </c>
      <c r="H68" s="37">
        <v>4</v>
      </c>
      <c r="I68" s="38">
        <f t="shared" si="20"/>
        <v>200</v>
      </c>
      <c r="J68" s="37"/>
      <c r="K68" s="37">
        <f t="shared" si="21"/>
        <v>0</v>
      </c>
      <c r="L68" s="54" t="s">
        <v>89</v>
      </c>
      <c r="M68" s="37"/>
      <c r="N68" s="37">
        <f t="shared" si="22"/>
        <v>0</v>
      </c>
      <c r="O68" s="37"/>
      <c r="P68" s="40">
        <f t="shared" si="17"/>
        <v>0</v>
      </c>
      <c r="Q68" s="37"/>
      <c r="R68" s="37">
        <f t="shared" si="18"/>
        <v>0</v>
      </c>
      <c r="S68" s="37"/>
      <c r="T68" s="37">
        <f t="shared" si="19"/>
        <v>0</v>
      </c>
      <c r="U68" s="61">
        <f t="shared" si="23"/>
        <v>200</v>
      </c>
      <c r="V68" s="11"/>
    </row>
    <row r="69" spans="1:22" s="45" customFormat="1" ht="24">
      <c r="A69" s="54">
        <v>66</v>
      </c>
      <c r="B69" s="54">
        <v>10767</v>
      </c>
      <c r="C69" s="36" t="s">
        <v>230</v>
      </c>
      <c r="D69" s="37" t="s">
        <v>110</v>
      </c>
      <c r="E69" s="37" t="s">
        <v>231</v>
      </c>
      <c r="F69" s="37">
        <v>103</v>
      </c>
      <c r="G69" s="37">
        <v>104</v>
      </c>
      <c r="H69" s="37">
        <v>4</v>
      </c>
      <c r="I69" s="38">
        <f t="shared" si="20"/>
        <v>200</v>
      </c>
      <c r="J69" s="37"/>
      <c r="K69" s="37">
        <f t="shared" si="21"/>
        <v>0</v>
      </c>
      <c r="L69" s="54" t="s">
        <v>89</v>
      </c>
      <c r="M69" s="37"/>
      <c r="N69" s="37">
        <f t="shared" si="22"/>
        <v>0</v>
      </c>
      <c r="O69" s="37"/>
      <c r="P69" s="40">
        <f t="shared" si="17"/>
        <v>0</v>
      </c>
      <c r="Q69" s="37"/>
      <c r="R69" s="37">
        <f t="shared" si="18"/>
        <v>0</v>
      </c>
      <c r="S69" s="37"/>
      <c r="T69" s="37">
        <f t="shared" si="19"/>
        <v>0</v>
      </c>
      <c r="U69" s="61">
        <f t="shared" si="23"/>
        <v>200</v>
      </c>
      <c r="V69" s="11"/>
    </row>
    <row r="70" spans="1:22" s="45" customFormat="1" ht="12">
      <c r="A70" s="54">
        <v>67</v>
      </c>
      <c r="B70" s="54">
        <v>10757</v>
      </c>
      <c r="C70" s="36" t="s">
        <v>461</v>
      </c>
      <c r="D70" s="37" t="s">
        <v>96</v>
      </c>
      <c r="E70" s="37" t="s">
        <v>234</v>
      </c>
      <c r="F70" s="37">
        <v>103</v>
      </c>
      <c r="G70" s="37">
        <v>104</v>
      </c>
      <c r="H70" s="37">
        <v>4</v>
      </c>
      <c r="I70" s="38">
        <f t="shared" si="20"/>
        <v>200</v>
      </c>
      <c r="J70" s="37"/>
      <c r="K70" s="37">
        <f t="shared" si="21"/>
        <v>0</v>
      </c>
      <c r="L70" s="54" t="s">
        <v>89</v>
      </c>
      <c r="M70" s="37"/>
      <c r="N70" s="37">
        <f t="shared" si="22"/>
        <v>0</v>
      </c>
      <c r="O70" s="37"/>
      <c r="P70" s="40">
        <f t="shared" si="17"/>
        <v>0</v>
      </c>
      <c r="Q70" s="37"/>
      <c r="R70" s="37">
        <f t="shared" si="18"/>
        <v>0</v>
      </c>
      <c r="S70" s="37"/>
      <c r="T70" s="37">
        <f t="shared" si="19"/>
        <v>0</v>
      </c>
      <c r="U70" s="61">
        <f t="shared" si="23"/>
        <v>200</v>
      </c>
      <c r="V70" s="11"/>
    </row>
    <row r="71" spans="1:22" s="45" customFormat="1" ht="24">
      <c r="A71" s="54">
        <v>68</v>
      </c>
      <c r="B71" s="54">
        <v>10755</v>
      </c>
      <c r="C71" s="36" t="s">
        <v>235</v>
      </c>
      <c r="D71" s="37" t="s">
        <v>122</v>
      </c>
      <c r="E71" s="37" t="s">
        <v>236</v>
      </c>
      <c r="F71" s="37">
        <v>103</v>
      </c>
      <c r="G71" s="37">
        <v>104</v>
      </c>
      <c r="H71" s="37">
        <v>4</v>
      </c>
      <c r="I71" s="38">
        <f t="shared" si="20"/>
        <v>200</v>
      </c>
      <c r="J71" s="37"/>
      <c r="K71" s="37">
        <f t="shared" si="21"/>
        <v>0</v>
      </c>
      <c r="L71" s="54" t="s">
        <v>89</v>
      </c>
      <c r="M71" s="37"/>
      <c r="N71" s="37">
        <f t="shared" si="22"/>
        <v>0</v>
      </c>
      <c r="O71" s="37"/>
      <c r="P71" s="40">
        <f t="shared" si="17"/>
        <v>0</v>
      </c>
      <c r="Q71" s="37"/>
      <c r="R71" s="37">
        <f t="shared" si="18"/>
        <v>0</v>
      </c>
      <c r="S71" s="37"/>
      <c r="T71" s="37">
        <f t="shared" si="19"/>
        <v>0</v>
      </c>
      <c r="U71" s="61">
        <f t="shared" si="23"/>
        <v>200</v>
      </c>
      <c r="V71" s="11"/>
    </row>
    <row r="72" spans="1:22" s="45" customFormat="1" ht="24">
      <c r="A72" s="54">
        <v>69</v>
      </c>
      <c r="B72" s="54">
        <v>10754</v>
      </c>
      <c r="C72" s="36" t="s">
        <v>237</v>
      </c>
      <c r="D72" s="37" t="s">
        <v>122</v>
      </c>
      <c r="E72" s="37" t="s">
        <v>238</v>
      </c>
      <c r="F72" s="37">
        <v>103</v>
      </c>
      <c r="G72" s="37">
        <v>104</v>
      </c>
      <c r="H72" s="37">
        <v>4</v>
      </c>
      <c r="I72" s="38">
        <f t="shared" si="20"/>
        <v>200</v>
      </c>
      <c r="J72" s="37"/>
      <c r="K72" s="37">
        <f t="shared" si="21"/>
        <v>0</v>
      </c>
      <c r="L72" s="54" t="s">
        <v>89</v>
      </c>
      <c r="M72" s="37"/>
      <c r="N72" s="37">
        <f t="shared" si="22"/>
        <v>0</v>
      </c>
      <c r="O72" s="37"/>
      <c r="P72" s="40">
        <f t="shared" si="17"/>
        <v>0</v>
      </c>
      <c r="Q72" s="37"/>
      <c r="R72" s="37">
        <f t="shared" si="18"/>
        <v>0</v>
      </c>
      <c r="S72" s="37"/>
      <c r="T72" s="37">
        <f t="shared" si="19"/>
        <v>0</v>
      </c>
      <c r="U72" s="61">
        <f t="shared" si="23"/>
        <v>200</v>
      </c>
      <c r="V72" s="11"/>
    </row>
    <row r="73" spans="1:22" s="45" customFormat="1" ht="12">
      <c r="A73" s="54">
        <v>70</v>
      </c>
      <c r="B73" s="55">
        <v>10745</v>
      </c>
      <c r="C73" s="50" t="s">
        <v>382</v>
      </c>
      <c r="D73" s="42" t="s">
        <v>42</v>
      </c>
      <c r="E73" s="42" t="s">
        <v>243</v>
      </c>
      <c r="F73" s="42">
        <v>103</v>
      </c>
      <c r="G73" s="42">
        <v>104</v>
      </c>
      <c r="H73" s="42">
        <v>4</v>
      </c>
      <c r="I73" s="38">
        <f t="shared" si="20"/>
        <v>200</v>
      </c>
      <c r="J73" s="42"/>
      <c r="K73" s="37">
        <f t="shared" si="21"/>
        <v>0</v>
      </c>
      <c r="L73" s="54" t="s">
        <v>89</v>
      </c>
      <c r="M73" s="42"/>
      <c r="N73" s="37">
        <f t="shared" si="22"/>
        <v>0</v>
      </c>
      <c r="O73" s="42"/>
      <c r="P73" s="40">
        <f t="shared" si="17"/>
        <v>0</v>
      </c>
      <c r="Q73" s="42"/>
      <c r="R73" s="37">
        <f t="shared" si="18"/>
        <v>0</v>
      </c>
      <c r="S73" s="42"/>
      <c r="T73" s="37">
        <f t="shared" si="19"/>
        <v>0</v>
      </c>
      <c r="U73" s="61">
        <f t="shared" si="23"/>
        <v>200</v>
      </c>
      <c r="V73" s="11"/>
    </row>
    <row r="74" spans="1:22" s="45" customFormat="1" ht="12">
      <c r="A74" s="54">
        <v>71</v>
      </c>
      <c r="B74" s="54">
        <v>10719</v>
      </c>
      <c r="C74" s="36" t="s">
        <v>254</v>
      </c>
      <c r="D74" s="37" t="s">
        <v>42</v>
      </c>
      <c r="E74" s="37" t="s">
        <v>255</v>
      </c>
      <c r="F74" s="37">
        <v>103</v>
      </c>
      <c r="G74" s="37">
        <v>104</v>
      </c>
      <c r="H74" s="37">
        <v>4</v>
      </c>
      <c r="I74" s="38">
        <f t="shared" si="20"/>
        <v>200</v>
      </c>
      <c r="J74" s="37"/>
      <c r="K74" s="37">
        <f t="shared" si="21"/>
        <v>0</v>
      </c>
      <c r="L74" s="54" t="s">
        <v>89</v>
      </c>
      <c r="M74" s="37"/>
      <c r="N74" s="37">
        <f t="shared" si="22"/>
        <v>0</v>
      </c>
      <c r="O74" s="37"/>
      <c r="P74" s="40">
        <f t="shared" si="17"/>
        <v>0</v>
      </c>
      <c r="Q74" s="37"/>
      <c r="R74" s="37">
        <f t="shared" si="18"/>
        <v>0</v>
      </c>
      <c r="S74" s="37"/>
      <c r="T74" s="37">
        <f t="shared" si="19"/>
        <v>0</v>
      </c>
      <c r="U74" s="61">
        <f t="shared" si="23"/>
        <v>200</v>
      </c>
      <c r="V74" s="11"/>
    </row>
    <row r="75" spans="1:22" s="45" customFormat="1" ht="20.25" customHeight="1">
      <c r="A75" s="54">
        <v>72</v>
      </c>
      <c r="B75" s="54">
        <v>10705</v>
      </c>
      <c r="C75" s="36" t="s">
        <v>264</v>
      </c>
      <c r="D75" s="37" t="s">
        <v>110</v>
      </c>
      <c r="E75" s="37" t="s">
        <v>265</v>
      </c>
      <c r="F75" s="37">
        <v>103</v>
      </c>
      <c r="G75" s="37">
        <v>104</v>
      </c>
      <c r="H75" s="37">
        <v>4</v>
      </c>
      <c r="I75" s="38">
        <f t="shared" si="20"/>
        <v>200</v>
      </c>
      <c r="J75" s="37"/>
      <c r="K75" s="37">
        <f t="shared" si="21"/>
        <v>0</v>
      </c>
      <c r="L75" s="54" t="s">
        <v>89</v>
      </c>
      <c r="M75" s="37"/>
      <c r="N75" s="37">
        <f t="shared" si="22"/>
        <v>0</v>
      </c>
      <c r="O75" s="37"/>
      <c r="P75" s="40">
        <f t="shared" si="17"/>
        <v>0</v>
      </c>
      <c r="Q75" s="37"/>
      <c r="R75" s="37">
        <f t="shared" si="18"/>
        <v>0</v>
      </c>
      <c r="S75" s="37"/>
      <c r="T75" s="37">
        <f t="shared" si="19"/>
        <v>0</v>
      </c>
      <c r="U75" s="61">
        <f t="shared" si="23"/>
        <v>200</v>
      </c>
      <c r="V75" s="11"/>
    </row>
    <row r="76" spans="1:22" s="45" customFormat="1" ht="12">
      <c r="A76" s="54">
        <v>73</v>
      </c>
      <c r="B76" s="69">
        <v>10703</v>
      </c>
      <c r="C76" s="53" t="s">
        <v>384</v>
      </c>
      <c r="D76" s="44" t="s">
        <v>36</v>
      </c>
      <c r="E76" s="44" t="s">
        <v>266</v>
      </c>
      <c r="F76" s="44">
        <v>103</v>
      </c>
      <c r="G76" s="44">
        <v>104</v>
      </c>
      <c r="H76" s="44">
        <v>4</v>
      </c>
      <c r="I76" s="38">
        <f t="shared" si="20"/>
        <v>200</v>
      </c>
      <c r="J76" s="44"/>
      <c r="K76" s="37">
        <f t="shared" si="21"/>
        <v>0</v>
      </c>
      <c r="L76" s="54" t="s">
        <v>89</v>
      </c>
      <c r="M76" s="44"/>
      <c r="N76" s="37">
        <f t="shared" si="22"/>
        <v>0</v>
      </c>
      <c r="O76" s="44"/>
      <c r="P76" s="40">
        <f t="shared" si="17"/>
        <v>0</v>
      </c>
      <c r="Q76" s="44"/>
      <c r="R76" s="37">
        <f t="shared" si="18"/>
        <v>0</v>
      </c>
      <c r="S76" s="44"/>
      <c r="T76" s="37">
        <f t="shared" si="19"/>
        <v>0</v>
      </c>
      <c r="U76" s="61">
        <f t="shared" si="23"/>
        <v>200</v>
      </c>
      <c r="V76" s="11"/>
    </row>
    <row r="77" spans="1:22" s="45" customFormat="1" ht="12">
      <c r="A77" s="54">
        <v>74</v>
      </c>
      <c r="B77" s="54">
        <v>10676</v>
      </c>
      <c r="C77" s="36" t="s">
        <v>274</v>
      </c>
      <c r="D77" s="37" t="s">
        <v>134</v>
      </c>
      <c r="E77" s="37" t="s">
        <v>275</v>
      </c>
      <c r="F77" s="37">
        <v>103</v>
      </c>
      <c r="G77" s="37">
        <v>104</v>
      </c>
      <c r="H77" s="37">
        <v>4</v>
      </c>
      <c r="I77" s="38">
        <f t="shared" si="20"/>
        <v>200</v>
      </c>
      <c r="J77" s="37"/>
      <c r="K77" s="37">
        <f t="shared" si="21"/>
        <v>0</v>
      </c>
      <c r="L77" s="54" t="s">
        <v>89</v>
      </c>
      <c r="M77" s="37"/>
      <c r="N77" s="37">
        <f t="shared" si="22"/>
        <v>0</v>
      </c>
      <c r="O77" s="37"/>
      <c r="P77" s="40">
        <f t="shared" si="17"/>
        <v>0</v>
      </c>
      <c r="Q77" s="37"/>
      <c r="R77" s="37">
        <f t="shared" si="18"/>
        <v>0</v>
      </c>
      <c r="S77" s="37"/>
      <c r="T77" s="37">
        <f t="shared" si="19"/>
        <v>0</v>
      </c>
      <c r="U77" s="61">
        <f t="shared" si="23"/>
        <v>200</v>
      </c>
      <c r="V77" s="11"/>
    </row>
    <row r="78" spans="1:22" s="45" customFormat="1" ht="12">
      <c r="A78" s="54">
        <v>75</v>
      </c>
      <c r="B78" s="54">
        <v>10683</v>
      </c>
      <c r="C78" s="36" t="s">
        <v>386</v>
      </c>
      <c r="D78" s="37" t="s">
        <v>110</v>
      </c>
      <c r="E78" s="37" t="s">
        <v>279</v>
      </c>
      <c r="F78" s="37">
        <v>103</v>
      </c>
      <c r="G78" s="37">
        <v>104</v>
      </c>
      <c r="H78" s="37">
        <v>4</v>
      </c>
      <c r="I78" s="38">
        <f t="shared" si="20"/>
        <v>200</v>
      </c>
      <c r="J78" s="37"/>
      <c r="K78" s="37">
        <f t="shared" si="21"/>
        <v>0</v>
      </c>
      <c r="L78" s="54" t="s">
        <v>89</v>
      </c>
      <c r="M78" s="37"/>
      <c r="N78" s="37">
        <f t="shared" si="22"/>
        <v>0</v>
      </c>
      <c r="O78" s="37"/>
      <c r="P78" s="40">
        <f t="shared" si="17"/>
        <v>0</v>
      </c>
      <c r="Q78" s="37"/>
      <c r="R78" s="37">
        <f t="shared" si="18"/>
        <v>0</v>
      </c>
      <c r="S78" s="37"/>
      <c r="T78" s="37">
        <f t="shared" si="19"/>
        <v>0</v>
      </c>
      <c r="U78" s="61">
        <f t="shared" si="23"/>
        <v>200</v>
      </c>
      <c r="V78" s="11"/>
    </row>
    <row r="79" spans="1:22" s="45" customFormat="1" ht="173.25" customHeight="1">
      <c r="A79" s="54">
        <v>76</v>
      </c>
      <c r="B79" s="54">
        <v>10572</v>
      </c>
      <c r="C79" s="36" t="s">
        <v>297</v>
      </c>
      <c r="D79" s="37" t="s">
        <v>83</v>
      </c>
      <c r="E79" s="37" t="s">
        <v>298</v>
      </c>
      <c r="F79" s="37">
        <v>103</v>
      </c>
      <c r="G79" s="37">
        <v>104</v>
      </c>
      <c r="H79" s="37">
        <v>4</v>
      </c>
      <c r="I79" s="38">
        <f t="shared" si="20"/>
        <v>200</v>
      </c>
      <c r="J79" s="37"/>
      <c r="K79" s="37">
        <f t="shared" si="21"/>
        <v>0</v>
      </c>
      <c r="L79" s="54" t="s">
        <v>89</v>
      </c>
      <c r="M79" s="37"/>
      <c r="N79" s="37">
        <f t="shared" si="22"/>
        <v>0</v>
      </c>
      <c r="O79" s="37"/>
      <c r="P79" s="40">
        <f t="shared" si="17"/>
        <v>0</v>
      </c>
      <c r="Q79" s="37"/>
      <c r="R79" s="37">
        <f t="shared" si="18"/>
        <v>0</v>
      </c>
      <c r="S79" s="37"/>
      <c r="T79" s="37">
        <f t="shared" si="19"/>
        <v>0</v>
      </c>
      <c r="U79" s="61">
        <f t="shared" si="23"/>
        <v>200</v>
      </c>
      <c r="V79" s="11" t="s">
        <v>392</v>
      </c>
    </row>
    <row r="80" spans="1:22" s="45" customFormat="1" ht="12">
      <c r="A80" s="54">
        <v>77</v>
      </c>
      <c r="B80" s="54">
        <v>10533</v>
      </c>
      <c r="C80" s="36" t="s">
        <v>308</v>
      </c>
      <c r="D80" s="37" t="s">
        <v>36</v>
      </c>
      <c r="E80" s="37" t="s">
        <v>309</v>
      </c>
      <c r="F80" s="37">
        <v>103</v>
      </c>
      <c r="G80" s="37">
        <v>104</v>
      </c>
      <c r="H80" s="37">
        <v>4</v>
      </c>
      <c r="I80" s="38">
        <f t="shared" si="20"/>
        <v>200</v>
      </c>
      <c r="J80" s="37"/>
      <c r="K80" s="37">
        <f t="shared" si="21"/>
        <v>0</v>
      </c>
      <c r="L80" s="54" t="s">
        <v>89</v>
      </c>
      <c r="M80" s="37"/>
      <c r="N80" s="37">
        <f t="shared" si="22"/>
        <v>0</v>
      </c>
      <c r="O80" s="37"/>
      <c r="P80" s="40">
        <f t="shared" si="17"/>
        <v>0</v>
      </c>
      <c r="Q80" s="37"/>
      <c r="R80" s="37"/>
      <c r="S80" s="37"/>
      <c r="T80" s="37">
        <f t="shared" si="19"/>
        <v>0</v>
      </c>
      <c r="U80" s="61">
        <f t="shared" si="23"/>
        <v>200</v>
      </c>
      <c r="V80" s="11"/>
    </row>
    <row r="81" spans="1:22" s="45" customFormat="1" ht="22.5" customHeight="1">
      <c r="A81" s="54">
        <v>78</v>
      </c>
      <c r="B81" s="54">
        <v>10532</v>
      </c>
      <c r="C81" s="36" t="s">
        <v>310</v>
      </c>
      <c r="D81" s="37" t="s">
        <v>86</v>
      </c>
      <c r="E81" s="37" t="s">
        <v>311</v>
      </c>
      <c r="F81" s="37">
        <v>103</v>
      </c>
      <c r="G81" s="37">
        <v>104</v>
      </c>
      <c r="H81" s="37">
        <v>4</v>
      </c>
      <c r="I81" s="38">
        <f t="shared" si="20"/>
        <v>200</v>
      </c>
      <c r="J81" s="37"/>
      <c r="K81" s="37">
        <f t="shared" si="21"/>
        <v>0</v>
      </c>
      <c r="L81" s="54" t="s">
        <v>89</v>
      </c>
      <c r="M81" s="37"/>
      <c r="N81" s="37">
        <f t="shared" si="22"/>
        <v>0</v>
      </c>
      <c r="O81" s="37"/>
      <c r="P81" s="40">
        <f t="shared" si="17"/>
        <v>0</v>
      </c>
      <c r="Q81" s="37"/>
      <c r="R81" s="37"/>
      <c r="S81" s="37"/>
      <c r="T81" s="37">
        <f t="shared" si="19"/>
        <v>0</v>
      </c>
      <c r="U81" s="61">
        <f t="shared" si="23"/>
        <v>200</v>
      </c>
      <c r="V81" s="11"/>
    </row>
    <row r="82" spans="1:22" s="45" customFormat="1" ht="12">
      <c r="A82" s="54">
        <v>79</v>
      </c>
      <c r="B82" s="54">
        <v>10530</v>
      </c>
      <c r="C82" s="36" t="s">
        <v>314</v>
      </c>
      <c r="D82" s="37" t="s">
        <v>55</v>
      </c>
      <c r="E82" s="37" t="s">
        <v>315</v>
      </c>
      <c r="F82" s="37">
        <v>103</v>
      </c>
      <c r="G82" s="37">
        <v>104</v>
      </c>
      <c r="H82" s="37">
        <v>4</v>
      </c>
      <c r="I82" s="38">
        <f t="shared" si="20"/>
        <v>200</v>
      </c>
      <c r="J82" s="37"/>
      <c r="K82" s="37">
        <f t="shared" si="21"/>
        <v>0</v>
      </c>
      <c r="L82" s="54" t="s">
        <v>89</v>
      </c>
      <c r="M82" s="37"/>
      <c r="N82" s="37">
        <f t="shared" si="22"/>
        <v>0</v>
      </c>
      <c r="O82" s="37"/>
      <c r="P82" s="40">
        <f t="shared" si="17"/>
        <v>0</v>
      </c>
      <c r="Q82" s="37"/>
      <c r="R82" s="37"/>
      <c r="S82" s="37"/>
      <c r="T82" s="37">
        <f t="shared" si="19"/>
        <v>0</v>
      </c>
      <c r="U82" s="61">
        <f t="shared" si="23"/>
        <v>200</v>
      </c>
      <c r="V82" s="11"/>
    </row>
    <row r="83" spans="1:22" s="45" customFormat="1" ht="12">
      <c r="A83" s="54">
        <v>80</v>
      </c>
      <c r="B83" s="54">
        <v>10501</v>
      </c>
      <c r="C83" s="36" t="s">
        <v>324</v>
      </c>
      <c r="D83" s="37" t="s">
        <v>93</v>
      </c>
      <c r="E83" s="37" t="s">
        <v>325</v>
      </c>
      <c r="F83" s="37">
        <v>103</v>
      </c>
      <c r="G83" s="37">
        <v>104</v>
      </c>
      <c r="H83" s="37">
        <v>4</v>
      </c>
      <c r="I83" s="38">
        <f t="shared" si="20"/>
        <v>200</v>
      </c>
      <c r="J83" s="37"/>
      <c r="K83" s="37">
        <f t="shared" si="21"/>
        <v>0</v>
      </c>
      <c r="L83" s="54" t="s">
        <v>89</v>
      </c>
      <c r="M83" s="37"/>
      <c r="N83" s="37">
        <f t="shared" si="22"/>
        <v>0</v>
      </c>
      <c r="O83" s="37"/>
      <c r="P83" s="40">
        <f t="shared" si="17"/>
        <v>0</v>
      </c>
      <c r="Q83" s="37"/>
      <c r="R83" s="37"/>
      <c r="S83" s="37"/>
      <c r="T83" s="37">
        <f t="shared" si="19"/>
        <v>0</v>
      </c>
      <c r="U83" s="61">
        <f t="shared" si="23"/>
        <v>200</v>
      </c>
      <c r="V83" s="11"/>
    </row>
    <row r="84" spans="1:22" s="45" customFormat="1" ht="12">
      <c r="A84" s="54">
        <v>81</v>
      </c>
      <c r="B84" s="54">
        <v>10471</v>
      </c>
      <c r="C84" s="36" t="s">
        <v>330</v>
      </c>
      <c r="D84" s="37" t="s">
        <v>272</v>
      </c>
      <c r="E84" s="37" t="s">
        <v>331</v>
      </c>
      <c r="F84" s="37">
        <v>103</v>
      </c>
      <c r="G84" s="37">
        <v>104</v>
      </c>
      <c r="H84" s="37">
        <v>4</v>
      </c>
      <c r="I84" s="38">
        <f t="shared" si="20"/>
        <v>200</v>
      </c>
      <c r="J84" s="37"/>
      <c r="K84" s="37">
        <f t="shared" si="21"/>
        <v>0</v>
      </c>
      <c r="L84" s="54" t="s">
        <v>89</v>
      </c>
      <c r="M84" s="37"/>
      <c r="N84" s="37">
        <f t="shared" si="22"/>
        <v>0</v>
      </c>
      <c r="O84" s="37"/>
      <c r="P84" s="40">
        <f t="shared" si="17"/>
        <v>0</v>
      </c>
      <c r="Q84" s="37"/>
      <c r="R84" s="37"/>
      <c r="S84" s="37"/>
      <c r="T84" s="37">
        <f t="shared" si="19"/>
        <v>0</v>
      </c>
      <c r="U84" s="61">
        <f t="shared" si="23"/>
        <v>200</v>
      </c>
      <c r="V84" s="11"/>
    </row>
    <row r="85" spans="1:22" s="45" customFormat="1" ht="12">
      <c r="A85" s="54">
        <v>82</v>
      </c>
      <c r="B85" s="54">
        <v>10391</v>
      </c>
      <c r="C85" s="36" t="s">
        <v>339</v>
      </c>
      <c r="D85" s="37" t="s">
        <v>96</v>
      </c>
      <c r="E85" s="37" t="s">
        <v>450</v>
      </c>
      <c r="F85" s="37">
        <v>103</v>
      </c>
      <c r="G85" s="37">
        <v>104</v>
      </c>
      <c r="H85" s="37">
        <v>4</v>
      </c>
      <c r="I85" s="38">
        <f t="shared" si="20"/>
        <v>200</v>
      </c>
      <c r="J85" s="37"/>
      <c r="K85" s="37">
        <f t="shared" si="21"/>
        <v>0</v>
      </c>
      <c r="L85" s="54" t="s">
        <v>89</v>
      </c>
      <c r="M85" s="37"/>
      <c r="N85" s="37">
        <f t="shared" si="22"/>
        <v>0</v>
      </c>
      <c r="O85" s="37"/>
      <c r="P85" s="40">
        <f t="shared" si="17"/>
        <v>0</v>
      </c>
      <c r="Q85" s="37"/>
      <c r="R85" s="37"/>
      <c r="S85" s="37"/>
      <c r="T85" s="37">
        <f t="shared" si="19"/>
        <v>0</v>
      </c>
      <c r="U85" s="61">
        <f t="shared" si="23"/>
        <v>200</v>
      </c>
      <c r="V85" s="11"/>
    </row>
    <row r="86" spans="1:22" s="45" customFormat="1" ht="24">
      <c r="A86" s="54">
        <v>83</v>
      </c>
      <c r="B86" s="54">
        <v>10354</v>
      </c>
      <c r="C86" s="36" t="s">
        <v>388</v>
      </c>
      <c r="D86" s="37" t="s">
        <v>36</v>
      </c>
      <c r="E86" s="37" t="s">
        <v>389</v>
      </c>
      <c r="F86" s="37">
        <v>103</v>
      </c>
      <c r="G86" s="37">
        <v>104</v>
      </c>
      <c r="H86" s="37">
        <v>4</v>
      </c>
      <c r="I86" s="38">
        <f t="shared" si="20"/>
        <v>200</v>
      </c>
      <c r="J86" s="37"/>
      <c r="K86" s="37">
        <f t="shared" si="21"/>
        <v>0</v>
      </c>
      <c r="L86" s="54" t="s">
        <v>89</v>
      </c>
      <c r="M86" s="37"/>
      <c r="N86" s="37">
        <f t="shared" si="22"/>
        <v>0</v>
      </c>
      <c r="O86" s="37"/>
      <c r="P86" s="40">
        <f t="shared" si="17"/>
        <v>0</v>
      </c>
      <c r="Q86" s="37"/>
      <c r="R86" s="37"/>
      <c r="S86" s="37"/>
      <c r="T86" s="37">
        <f t="shared" si="19"/>
        <v>0</v>
      </c>
      <c r="U86" s="61">
        <f t="shared" si="23"/>
        <v>200</v>
      </c>
      <c r="V86" s="11"/>
    </row>
    <row r="87" spans="1:22" s="45" customFormat="1" ht="22.5" customHeight="1">
      <c r="A87" s="54">
        <v>84</v>
      </c>
      <c r="B87" s="54">
        <v>10330</v>
      </c>
      <c r="C87" s="36" t="s">
        <v>342</v>
      </c>
      <c r="D87" s="37" t="s">
        <v>45</v>
      </c>
      <c r="E87" s="37" t="s">
        <v>343</v>
      </c>
      <c r="F87" s="37">
        <v>103</v>
      </c>
      <c r="G87" s="37">
        <v>104</v>
      </c>
      <c r="H87" s="37">
        <v>4</v>
      </c>
      <c r="I87" s="38">
        <f t="shared" si="20"/>
        <v>200</v>
      </c>
      <c r="J87" s="37"/>
      <c r="K87" s="37">
        <f t="shared" si="21"/>
        <v>0</v>
      </c>
      <c r="L87" s="54" t="s">
        <v>89</v>
      </c>
      <c r="M87" s="37"/>
      <c r="N87" s="37">
        <f t="shared" si="22"/>
        <v>0</v>
      </c>
      <c r="O87" s="37"/>
      <c r="P87" s="40">
        <f t="shared" si="17"/>
        <v>0</v>
      </c>
      <c r="Q87" s="37"/>
      <c r="R87" s="37"/>
      <c r="S87" s="37"/>
      <c r="T87" s="37">
        <f t="shared" si="19"/>
        <v>0</v>
      </c>
      <c r="U87" s="61">
        <f t="shared" si="23"/>
        <v>200</v>
      </c>
      <c r="V87" s="11"/>
    </row>
    <row r="88" spans="1:22" s="45" customFormat="1" ht="12">
      <c r="A88" s="54">
        <v>85</v>
      </c>
      <c r="B88" s="54">
        <v>10329</v>
      </c>
      <c r="C88" s="36" t="s">
        <v>344</v>
      </c>
      <c r="D88" s="37" t="s">
        <v>45</v>
      </c>
      <c r="E88" s="37" t="s">
        <v>345</v>
      </c>
      <c r="F88" s="37">
        <v>103</v>
      </c>
      <c r="G88" s="37">
        <v>104</v>
      </c>
      <c r="H88" s="37">
        <v>4</v>
      </c>
      <c r="I88" s="38">
        <f t="shared" si="20"/>
        <v>200</v>
      </c>
      <c r="J88" s="37"/>
      <c r="K88" s="37">
        <f t="shared" si="21"/>
        <v>0</v>
      </c>
      <c r="L88" s="54" t="s">
        <v>89</v>
      </c>
      <c r="M88" s="37"/>
      <c r="N88" s="37">
        <f t="shared" si="22"/>
        <v>0</v>
      </c>
      <c r="O88" s="37"/>
      <c r="P88" s="40">
        <f t="shared" si="17"/>
        <v>0</v>
      </c>
      <c r="Q88" s="37"/>
      <c r="R88" s="37"/>
      <c r="S88" s="37"/>
      <c r="T88" s="37">
        <f t="shared" si="19"/>
        <v>0</v>
      </c>
      <c r="U88" s="61">
        <f t="shared" si="23"/>
        <v>200</v>
      </c>
      <c r="V88" s="11"/>
    </row>
    <row r="89" spans="1:22" s="45" customFormat="1" ht="12">
      <c r="A89" s="54">
        <v>86</v>
      </c>
      <c r="B89" s="54">
        <v>10328</v>
      </c>
      <c r="C89" s="36" t="s">
        <v>346</v>
      </c>
      <c r="D89" s="37" t="s">
        <v>45</v>
      </c>
      <c r="E89" s="37" t="s">
        <v>347</v>
      </c>
      <c r="F89" s="37">
        <v>103</v>
      </c>
      <c r="G89" s="37">
        <v>104</v>
      </c>
      <c r="H89" s="37">
        <v>4</v>
      </c>
      <c r="I89" s="38">
        <f t="shared" si="20"/>
        <v>200</v>
      </c>
      <c r="J89" s="37"/>
      <c r="K89" s="37">
        <f t="shared" si="21"/>
        <v>0</v>
      </c>
      <c r="L89" s="54" t="s">
        <v>89</v>
      </c>
      <c r="M89" s="37"/>
      <c r="N89" s="37">
        <f t="shared" si="22"/>
        <v>0</v>
      </c>
      <c r="O89" s="37"/>
      <c r="P89" s="40">
        <f t="shared" si="17"/>
        <v>0</v>
      </c>
      <c r="Q89" s="37"/>
      <c r="R89" s="37"/>
      <c r="S89" s="37"/>
      <c r="T89" s="37">
        <f t="shared" si="19"/>
        <v>0</v>
      </c>
      <c r="U89" s="61">
        <f t="shared" si="23"/>
        <v>200</v>
      </c>
      <c r="V89" s="11"/>
    </row>
    <row r="90" spans="1:22" s="45" customFormat="1" ht="12">
      <c r="A90" s="54">
        <v>87</v>
      </c>
      <c r="B90" s="54">
        <v>10296</v>
      </c>
      <c r="C90" s="36" t="s">
        <v>349</v>
      </c>
      <c r="D90" s="37" t="s">
        <v>55</v>
      </c>
      <c r="E90" s="37" t="s">
        <v>350</v>
      </c>
      <c r="F90" s="37">
        <v>103</v>
      </c>
      <c r="G90" s="37">
        <v>104</v>
      </c>
      <c r="H90" s="37">
        <v>4</v>
      </c>
      <c r="I90" s="38">
        <f t="shared" si="20"/>
        <v>200</v>
      </c>
      <c r="J90" s="37"/>
      <c r="K90" s="37">
        <f t="shared" si="21"/>
        <v>0</v>
      </c>
      <c r="L90" s="54" t="s">
        <v>89</v>
      </c>
      <c r="M90" s="37"/>
      <c r="N90" s="37">
        <f t="shared" si="22"/>
        <v>0</v>
      </c>
      <c r="O90" s="37"/>
      <c r="P90" s="40">
        <f t="shared" si="17"/>
        <v>0</v>
      </c>
      <c r="Q90" s="37"/>
      <c r="R90" s="37"/>
      <c r="S90" s="37"/>
      <c r="T90" s="37">
        <f t="shared" si="19"/>
        <v>0</v>
      </c>
      <c r="U90" s="61">
        <f t="shared" si="23"/>
        <v>200</v>
      </c>
      <c r="V90" s="11"/>
    </row>
    <row r="91" spans="1:22" s="45" customFormat="1" ht="24">
      <c r="A91" s="54">
        <v>88</v>
      </c>
      <c r="B91" s="54">
        <v>10551</v>
      </c>
      <c r="C91" s="36" t="s">
        <v>365</v>
      </c>
      <c r="D91" s="37" t="s">
        <v>55</v>
      </c>
      <c r="E91" s="37" t="s">
        <v>366</v>
      </c>
      <c r="F91" s="37">
        <v>103</v>
      </c>
      <c r="G91" s="37">
        <v>104</v>
      </c>
      <c r="H91" s="37">
        <v>4</v>
      </c>
      <c r="I91" s="38">
        <f t="shared" si="20"/>
        <v>200</v>
      </c>
      <c r="J91" s="37"/>
      <c r="K91" s="37">
        <f t="shared" si="21"/>
        <v>0</v>
      </c>
      <c r="L91" s="54" t="s">
        <v>89</v>
      </c>
      <c r="M91" s="37"/>
      <c r="N91" s="37">
        <f t="shared" si="22"/>
        <v>0</v>
      </c>
      <c r="O91" s="37"/>
      <c r="P91" s="40">
        <f t="shared" si="17"/>
        <v>0</v>
      </c>
      <c r="Q91" s="37"/>
      <c r="R91" s="37"/>
      <c r="S91" s="37"/>
      <c r="T91" s="37">
        <f t="shared" si="19"/>
        <v>0</v>
      </c>
      <c r="U91" s="61">
        <f t="shared" si="23"/>
        <v>200</v>
      </c>
      <c r="V91" s="11"/>
    </row>
    <row r="92" spans="1:22" s="45" customFormat="1" ht="12">
      <c r="A92" s="54">
        <v>89</v>
      </c>
      <c r="B92" s="54">
        <v>10857</v>
      </c>
      <c r="C92" s="36" t="s">
        <v>58</v>
      </c>
      <c r="D92" s="37" t="s">
        <v>57</v>
      </c>
      <c r="E92" s="37" t="s">
        <v>59</v>
      </c>
      <c r="F92" s="37">
        <v>103</v>
      </c>
      <c r="G92" s="37">
        <v>104</v>
      </c>
      <c r="H92" s="37">
        <v>4</v>
      </c>
      <c r="I92" s="38">
        <f t="shared" si="20"/>
        <v>200</v>
      </c>
      <c r="J92" s="37"/>
      <c r="K92" s="37">
        <f t="shared" si="21"/>
        <v>0</v>
      </c>
      <c r="L92" s="54" t="s">
        <v>89</v>
      </c>
      <c r="M92" s="37"/>
      <c r="N92" s="37">
        <f t="shared" si="22"/>
        <v>0</v>
      </c>
      <c r="O92" s="37"/>
      <c r="P92" s="40">
        <f t="shared" si="17"/>
        <v>0</v>
      </c>
      <c r="Q92" s="37"/>
      <c r="R92" s="37"/>
      <c r="S92" s="37"/>
      <c r="T92" s="37">
        <f t="shared" si="19"/>
        <v>0</v>
      </c>
      <c r="U92" s="61">
        <f t="shared" si="23"/>
        <v>200</v>
      </c>
      <c r="V92" s="11"/>
    </row>
    <row r="93" spans="1:22" s="101" customFormat="1" ht="24">
      <c r="A93" s="95">
        <v>90</v>
      </c>
      <c r="B93" s="95">
        <v>10435</v>
      </c>
      <c r="C93" s="96" t="s">
        <v>60</v>
      </c>
      <c r="D93" s="97" t="s">
        <v>45</v>
      </c>
      <c r="E93" s="95" t="s">
        <v>367</v>
      </c>
      <c r="F93" s="95">
        <v>103</v>
      </c>
      <c r="G93" s="95">
        <v>104</v>
      </c>
      <c r="H93" s="97">
        <v>4</v>
      </c>
      <c r="I93" s="97">
        <f t="shared" si="20"/>
        <v>200</v>
      </c>
      <c r="J93" s="97"/>
      <c r="K93" s="97">
        <f t="shared" si="21"/>
        <v>0</v>
      </c>
      <c r="L93" s="95" t="s">
        <v>89</v>
      </c>
      <c r="M93" s="97"/>
      <c r="N93" s="97">
        <f t="shared" si="22"/>
        <v>0</v>
      </c>
      <c r="O93" s="97"/>
      <c r="P93" s="98">
        <f t="shared" si="17"/>
        <v>0</v>
      </c>
      <c r="Q93" s="97"/>
      <c r="R93" s="97"/>
      <c r="S93" s="97"/>
      <c r="T93" s="97">
        <f t="shared" si="19"/>
        <v>0</v>
      </c>
      <c r="U93" s="99">
        <f t="shared" si="23"/>
        <v>200</v>
      </c>
      <c r="V93" s="100"/>
    </row>
    <row r="94" spans="1:22" s="101" customFormat="1" ht="24">
      <c r="A94" s="95">
        <v>91</v>
      </c>
      <c r="B94" s="95">
        <v>10799</v>
      </c>
      <c r="C94" s="96" t="s">
        <v>62</v>
      </c>
      <c r="D94" s="97" t="s">
        <v>63</v>
      </c>
      <c r="E94" s="95" t="s">
        <v>71</v>
      </c>
      <c r="F94" s="95">
        <v>103</v>
      </c>
      <c r="G94" s="95">
        <v>104</v>
      </c>
      <c r="H94" s="97">
        <v>4</v>
      </c>
      <c r="I94" s="97">
        <f t="shared" si="20"/>
        <v>200</v>
      </c>
      <c r="J94" s="97"/>
      <c r="K94" s="97">
        <f t="shared" si="21"/>
        <v>0</v>
      </c>
      <c r="L94" s="95" t="s">
        <v>89</v>
      </c>
      <c r="M94" s="97"/>
      <c r="N94" s="97">
        <f t="shared" si="22"/>
        <v>0</v>
      </c>
      <c r="O94" s="97"/>
      <c r="P94" s="98">
        <f t="shared" si="17"/>
        <v>0</v>
      </c>
      <c r="Q94" s="97"/>
      <c r="R94" s="97"/>
      <c r="S94" s="97"/>
      <c r="T94" s="97">
        <f t="shared" si="19"/>
        <v>0</v>
      </c>
      <c r="U94" s="99">
        <f t="shared" si="23"/>
        <v>200</v>
      </c>
      <c r="V94" s="100"/>
    </row>
    <row r="95" spans="1:22" s="101" customFormat="1" ht="12">
      <c r="A95" s="95">
        <v>92</v>
      </c>
      <c r="B95" s="95">
        <v>10348</v>
      </c>
      <c r="C95" s="96" t="s">
        <v>390</v>
      </c>
      <c r="D95" s="97" t="s">
        <v>90</v>
      </c>
      <c r="E95" s="95" t="s">
        <v>336</v>
      </c>
      <c r="F95" s="95">
        <v>103</v>
      </c>
      <c r="G95" s="95">
        <v>104</v>
      </c>
      <c r="H95" s="97">
        <v>4</v>
      </c>
      <c r="I95" s="97">
        <f t="shared" si="20"/>
        <v>200</v>
      </c>
      <c r="J95" s="97"/>
      <c r="K95" s="97"/>
      <c r="L95" s="95" t="s">
        <v>89</v>
      </c>
      <c r="M95" s="97"/>
      <c r="N95" s="97"/>
      <c r="O95" s="97"/>
      <c r="P95" s="98"/>
      <c r="Q95" s="97"/>
      <c r="R95" s="97"/>
      <c r="S95" s="97"/>
      <c r="T95" s="97"/>
      <c r="U95" s="99">
        <v>200</v>
      </c>
      <c r="V95" s="100"/>
    </row>
    <row r="96" spans="1:22" s="101" customFormat="1" ht="12">
      <c r="A96" s="95">
        <v>93</v>
      </c>
      <c r="B96" s="95">
        <v>10534</v>
      </c>
      <c r="C96" s="96" t="s">
        <v>302</v>
      </c>
      <c r="D96" s="97" t="s">
        <v>36</v>
      </c>
      <c r="E96" s="95" t="s">
        <v>303</v>
      </c>
      <c r="F96" s="95">
        <v>103</v>
      </c>
      <c r="G96" s="95">
        <v>104</v>
      </c>
      <c r="H96" s="97">
        <v>4</v>
      </c>
      <c r="I96" s="97">
        <f t="shared" si="20"/>
        <v>200</v>
      </c>
      <c r="J96" s="97"/>
      <c r="K96" s="97"/>
      <c r="L96" s="95" t="s">
        <v>89</v>
      </c>
      <c r="M96" s="97"/>
      <c r="N96" s="97"/>
      <c r="O96" s="97"/>
      <c r="P96" s="98"/>
      <c r="Q96" s="97"/>
      <c r="R96" s="97"/>
      <c r="S96" s="97"/>
      <c r="T96" s="97"/>
      <c r="U96" s="99">
        <v>200</v>
      </c>
      <c r="V96" s="102"/>
    </row>
    <row r="97" spans="1:22" s="45" customFormat="1" ht="24">
      <c r="A97" s="54">
        <v>94</v>
      </c>
      <c r="B97" s="54">
        <v>10737</v>
      </c>
      <c r="C97" s="36" t="s">
        <v>245</v>
      </c>
      <c r="D97" s="37" t="s">
        <v>93</v>
      </c>
      <c r="E97" s="37" t="s">
        <v>246</v>
      </c>
      <c r="F97" s="37">
        <v>103</v>
      </c>
      <c r="G97" s="37">
        <v>104</v>
      </c>
      <c r="H97" s="37"/>
      <c r="I97" s="38">
        <f t="shared" si="20"/>
        <v>0</v>
      </c>
      <c r="J97" s="37"/>
      <c r="K97" s="37">
        <f t="shared" si="21"/>
        <v>0</v>
      </c>
      <c r="L97" s="54" t="s">
        <v>89</v>
      </c>
      <c r="M97" s="37">
        <v>20</v>
      </c>
      <c r="N97" s="37">
        <f t="shared" si="22"/>
        <v>180</v>
      </c>
      <c r="O97" s="37"/>
      <c r="P97" s="40">
        <f t="shared" si="17"/>
        <v>0</v>
      </c>
      <c r="Q97" s="37"/>
      <c r="R97" s="37">
        <f>Q97*3</f>
        <v>0</v>
      </c>
      <c r="S97" s="37"/>
      <c r="T97" s="37">
        <f t="shared" si="19"/>
        <v>0</v>
      </c>
      <c r="U97" s="61">
        <f t="shared" si="23"/>
        <v>180</v>
      </c>
      <c r="V97" s="11"/>
    </row>
    <row r="98" spans="1:22" s="45" customFormat="1" ht="137.25" customHeight="1">
      <c r="A98" s="54">
        <v>95</v>
      </c>
      <c r="B98" s="54">
        <v>10567</v>
      </c>
      <c r="C98" s="36" t="s">
        <v>299</v>
      </c>
      <c r="D98" s="37" t="s">
        <v>36</v>
      </c>
      <c r="E98" s="37" t="s">
        <v>300</v>
      </c>
      <c r="F98" s="37">
        <v>103</v>
      </c>
      <c r="G98" s="37">
        <v>104</v>
      </c>
      <c r="H98" s="37"/>
      <c r="I98" s="38">
        <f t="shared" si="20"/>
        <v>0</v>
      </c>
      <c r="J98" s="37"/>
      <c r="K98" s="37">
        <f t="shared" si="21"/>
        <v>0</v>
      </c>
      <c r="L98" s="54" t="s">
        <v>89</v>
      </c>
      <c r="M98" s="37">
        <v>19</v>
      </c>
      <c r="N98" s="37">
        <f t="shared" si="22"/>
        <v>171</v>
      </c>
      <c r="O98" s="37"/>
      <c r="P98" s="40">
        <f t="shared" si="17"/>
        <v>0</v>
      </c>
      <c r="Q98" s="37"/>
      <c r="R98" s="37">
        <f>Q98*3</f>
        <v>0</v>
      </c>
      <c r="S98" s="42"/>
      <c r="T98" s="37">
        <f t="shared" si="19"/>
        <v>0</v>
      </c>
      <c r="U98" s="61">
        <f t="shared" si="23"/>
        <v>171</v>
      </c>
      <c r="V98" s="86" t="s">
        <v>437</v>
      </c>
    </row>
    <row r="99" spans="1:22" s="45" customFormat="1" ht="12">
      <c r="A99" s="54">
        <v>96</v>
      </c>
      <c r="B99" s="55">
        <v>10895</v>
      </c>
      <c r="C99" s="50" t="s">
        <v>154</v>
      </c>
      <c r="D99" s="42" t="s">
        <v>36</v>
      </c>
      <c r="E99" s="42" t="s">
        <v>155</v>
      </c>
      <c r="F99" s="42">
        <v>103</v>
      </c>
      <c r="G99" s="42">
        <v>104</v>
      </c>
      <c r="H99" s="42"/>
      <c r="I99" s="38">
        <f t="shared" si="20"/>
        <v>0</v>
      </c>
      <c r="J99" s="42">
        <v>2</v>
      </c>
      <c r="K99" s="37">
        <f t="shared" si="21"/>
        <v>60</v>
      </c>
      <c r="L99" s="54" t="s">
        <v>89</v>
      </c>
      <c r="M99" s="42">
        <v>11</v>
      </c>
      <c r="N99" s="37">
        <f t="shared" si="22"/>
        <v>99</v>
      </c>
      <c r="O99" s="42"/>
      <c r="P99" s="40">
        <f t="shared" si="17"/>
        <v>0</v>
      </c>
      <c r="Q99" s="42"/>
      <c r="R99" s="37">
        <f>Q99*3</f>
        <v>0</v>
      </c>
      <c r="S99" s="42"/>
      <c r="T99" s="37">
        <f t="shared" si="19"/>
        <v>0</v>
      </c>
      <c r="U99" s="61">
        <f t="shared" si="23"/>
        <v>159</v>
      </c>
      <c r="V99" s="11"/>
    </row>
    <row r="100" spans="1:22" s="45" customFormat="1" ht="12">
      <c r="A100" s="54">
        <v>97</v>
      </c>
      <c r="B100" s="54">
        <v>10758</v>
      </c>
      <c r="C100" s="36" t="s">
        <v>232</v>
      </c>
      <c r="D100" s="37" t="s">
        <v>96</v>
      </c>
      <c r="E100" s="37" t="s">
        <v>233</v>
      </c>
      <c r="F100" s="37">
        <v>103</v>
      </c>
      <c r="G100" s="37">
        <v>104</v>
      </c>
      <c r="H100" s="37"/>
      <c r="I100" s="38">
        <f t="shared" si="20"/>
        <v>0</v>
      </c>
      <c r="J100" s="37"/>
      <c r="K100" s="37">
        <f t="shared" si="21"/>
        <v>0</v>
      </c>
      <c r="L100" s="54" t="s">
        <v>89</v>
      </c>
      <c r="M100" s="37">
        <v>14</v>
      </c>
      <c r="N100" s="37">
        <f t="shared" si="22"/>
        <v>126</v>
      </c>
      <c r="O100" s="37"/>
      <c r="P100" s="40">
        <f t="shared" si="17"/>
        <v>0</v>
      </c>
      <c r="Q100" s="37"/>
      <c r="R100" s="37">
        <f>Q100*3</f>
        <v>0</v>
      </c>
      <c r="S100" s="37"/>
      <c r="T100" s="37">
        <f t="shared" si="19"/>
        <v>0</v>
      </c>
      <c r="U100" s="61">
        <f t="shared" si="23"/>
        <v>126</v>
      </c>
      <c r="V100" s="11"/>
    </row>
    <row r="101" spans="1:22" s="45" customFormat="1" ht="24">
      <c r="A101" s="54">
        <v>98</v>
      </c>
      <c r="B101" s="55">
        <v>10245</v>
      </c>
      <c r="C101" s="50" t="s">
        <v>112</v>
      </c>
      <c r="D101" s="42" t="s">
        <v>36</v>
      </c>
      <c r="E101" s="42" t="s">
        <v>113</v>
      </c>
      <c r="F101" s="42">
        <v>104</v>
      </c>
      <c r="G101" s="42">
        <v>103</v>
      </c>
      <c r="H101" s="42"/>
      <c r="I101" s="38">
        <f aca="true" t="shared" si="24" ref="I101:I119">IF(H101=4,200,0)</f>
        <v>0</v>
      </c>
      <c r="J101" s="42">
        <v>3</v>
      </c>
      <c r="K101" s="37">
        <f aca="true" t="shared" si="25" ref="K101:K119">J101*30</f>
        <v>90</v>
      </c>
      <c r="L101" s="54" t="s">
        <v>89</v>
      </c>
      <c r="M101" s="42"/>
      <c r="N101" s="37">
        <f aca="true" t="shared" si="26" ref="N101:N119">M101*9</f>
        <v>0</v>
      </c>
      <c r="O101" s="42"/>
      <c r="P101" s="42"/>
      <c r="Q101" s="42"/>
      <c r="R101" s="42"/>
      <c r="S101" s="42"/>
      <c r="T101" s="42"/>
      <c r="U101" s="61">
        <f aca="true" t="shared" si="27" ref="U101:U119">T101+R101+P101+N101+K101+I101</f>
        <v>90</v>
      </c>
      <c r="V101" s="65"/>
    </row>
    <row r="102" spans="1:22" s="45" customFormat="1" ht="81" customHeight="1">
      <c r="A102" s="54">
        <v>99</v>
      </c>
      <c r="B102" s="54">
        <v>10559</v>
      </c>
      <c r="C102" s="36" t="s">
        <v>363</v>
      </c>
      <c r="D102" s="37" t="s">
        <v>96</v>
      </c>
      <c r="E102" s="37" t="s">
        <v>364</v>
      </c>
      <c r="F102" s="37">
        <v>103</v>
      </c>
      <c r="G102" s="37">
        <v>104</v>
      </c>
      <c r="H102" s="37"/>
      <c r="I102" s="38">
        <f t="shared" si="24"/>
        <v>0</v>
      </c>
      <c r="J102" s="37"/>
      <c r="K102" s="37">
        <f t="shared" si="25"/>
        <v>0</v>
      </c>
      <c r="L102" s="54" t="s">
        <v>89</v>
      </c>
      <c r="M102" s="37">
        <v>9</v>
      </c>
      <c r="N102" s="37">
        <f t="shared" si="26"/>
        <v>81</v>
      </c>
      <c r="O102" s="37"/>
      <c r="P102" s="40">
        <f>O102*7</f>
        <v>0</v>
      </c>
      <c r="Q102" s="37"/>
      <c r="R102" s="37"/>
      <c r="S102" s="37"/>
      <c r="T102" s="37">
        <f>S102*2</f>
        <v>0</v>
      </c>
      <c r="U102" s="61">
        <f t="shared" si="27"/>
        <v>81</v>
      </c>
      <c r="V102" s="11" t="s">
        <v>393</v>
      </c>
    </row>
    <row r="103" spans="1:22" s="45" customFormat="1" ht="12">
      <c r="A103" s="54">
        <v>100</v>
      </c>
      <c r="B103" s="54">
        <v>10784</v>
      </c>
      <c r="C103" s="36" t="s">
        <v>214</v>
      </c>
      <c r="D103" s="37" t="s">
        <v>215</v>
      </c>
      <c r="E103" s="37" t="s">
        <v>216</v>
      </c>
      <c r="F103" s="37">
        <v>103</v>
      </c>
      <c r="G103" s="37">
        <v>104</v>
      </c>
      <c r="H103" s="37"/>
      <c r="I103" s="38">
        <f t="shared" si="24"/>
        <v>0</v>
      </c>
      <c r="J103" s="37">
        <v>2</v>
      </c>
      <c r="K103" s="37">
        <f t="shared" si="25"/>
        <v>60</v>
      </c>
      <c r="L103" s="54" t="s">
        <v>89</v>
      </c>
      <c r="M103" s="37"/>
      <c r="N103" s="37">
        <f t="shared" si="26"/>
        <v>0</v>
      </c>
      <c r="O103" s="37"/>
      <c r="P103" s="40">
        <f>O103*7</f>
        <v>0</v>
      </c>
      <c r="Q103" s="37"/>
      <c r="R103" s="37">
        <f>Q103*3</f>
        <v>0</v>
      </c>
      <c r="S103" s="37"/>
      <c r="T103" s="37">
        <f>S103*2</f>
        <v>0</v>
      </c>
      <c r="U103" s="61">
        <f t="shared" si="27"/>
        <v>60</v>
      </c>
      <c r="V103" s="11"/>
    </row>
    <row r="104" spans="1:22" s="45" customFormat="1" ht="12">
      <c r="A104" s="54">
        <v>101</v>
      </c>
      <c r="B104" s="55">
        <v>10229</v>
      </c>
      <c r="C104" s="50" t="s">
        <v>359</v>
      </c>
      <c r="D104" s="42" t="s">
        <v>45</v>
      </c>
      <c r="E104" s="42" t="s">
        <v>360</v>
      </c>
      <c r="F104" s="42">
        <v>103</v>
      </c>
      <c r="G104" s="42">
        <v>104</v>
      </c>
      <c r="H104" s="42"/>
      <c r="I104" s="38">
        <f t="shared" si="24"/>
        <v>0</v>
      </c>
      <c r="J104" s="42"/>
      <c r="K104" s="37">
        <f t="shared" si="25"/>
        <v>0</v>
      </c>
      <c r="L104" s="54" t="s">
        <v>89</v>
      </c>
      <c r="M104" s="42"/>
      <c r="N104" s="37">
        <f t="shared" si="26"/>
        <v>0</v>
      </c>
      <c r="O104" s="42">
        <v>7</v>
      </c>
      <c r="P104" s="40">
        <f>O104*7</f>
        <v>49</v>
      </c>
      <c r="Q104" s="42"/>
      <c r="R104" s="42"/>
      <c r="S104" s="42"/>
      <c r="T104" s="37">
        <f>S104*2</f>
        <v>0</v>
      </c>
      <c r="U104" s="61">
        <f t="shared" si="27"/>
        <v>49</v>
      </c>
      <c r="V104" s="11"/>
    </row>
    <row r="105" spans="1:22" s="45" customFormat="1" ht="84" customHeight="1">
      <c r="A105" s="54">
        <v>102</v>
      </c>
      <c r="B105" s="54">
        <v>10752</v>
      </c>
      <c r="C105" s="36" t="s">
        <v>64</v>
      </c>
      <c r="D105" s="37" t="s">
        <v>65</v>
      </c>
      <c r="E105" s="37" t="s">
        <v>72</v>
      </c>
      <c r="F105" s="37">
        <v>104</v>
      </c>
      <c r="G105" s="37">
        <v>103</v>
      </c>
      <c r="H105" s="37"/>
      <c r="I105" s="38">
        <f t="shared" si="24"/>
        <v>0</v>
      </c>
      <c r="J105" s="37">
        <v>1</v>
      </c>
      <c r="K105" s="37">
        <f t="shared" si="25"/>
        <v>30</v>
      </c>
      <c r="L105" s="54" t="s">
        <v>89</v>
      </c>
      <c r="M105" s="37"/>
      <c r="N105" s="37">
        <f t="shared" si="26"/>
        <v>0</v>
      </c>
      <c r="O105" s="37"/>
      <c r="P105" s="37"/>
      <c r="Q105" s="37"/>
      <c r="R105" s="37"/>
      <c r="S105" s="37"/>
      <c r="T105" s="37"/>
      <c r="U105" s="61">
        <f t="shared" si="27"/>
        <v>30</v>
      </c>
      <c r="V105" s="87" t="s">
        <v>413</v>
      </c>
    </row>
    <row r="106" spans="1:22" s="45" customFormat="1" ht="12">
      <c r="A106" s="54">
        <v>103</v>
      </c>
      <c r="B106" s="68">
        <v>11004</v>
      </c>
      <c r="C106" s="36" t="s">
        <v>114</v>
      </c>
      <c r="D106" s="36" t="s">
        <v>115</v>
      </c>
      <c r="E106" s="36" t="s">
        <v>116</v>
      </c>
      <c r="F106" s="36">
        <v>103</v>
      </c>
      <c r="G106" s="36">
        <v>104</v>
      </c>
      <c r="H106" s="37"/>
      <c r="I106" s="38">
        <f t="shared" si="24"/>
        <v>0</v>
      </c>
      <c r="J106" s="37">
        <v>1</v>
      </c>
      <c r="K106" s="37">
        <f t="shared" si="25"/>
        <v>30</v>
      </c>
      <c r="L106" s="54" t="s">
        <v>89</v>
      </c>
      <c r="M106" s="37"/>
      <c r="N106" s="37">
        <f t="shared" si="26"/>
        <v>0</v>
      </c>
      <c r="O106" s="40"/>
      <c r="P106" s="40">
        <f aca="true" t="shared" si="28" ref="P106:P119">O106*7</f>
        <v>0</v>
      </c>
      <c r="Q106" s="37"/>
      <c r="R106" s="37">
        <f>Q106*3</f>
        <v>0</v>
      </c>
      <c r="S106" s="37"/>
      <c r="T106" s="37">
        <f aca="true" t="shared" si="29" ref="T106:T119">S106*2</f>
        <v>0</v>
      </c>
      <c r="U106" s="61">
        <f t="shared" si="27"/>
        <v>30</v>
      </c>
      <c r="V106" s="11"/>
    </row>
    <row r="107" spans="1:22" s="45" customFormat="1" ht="24">
      <c r="A107" s="54">
        <v>104</v>
      </c>
      <c r="B107" s="54">
        <v>10258</v>
      </c>
      <c r="C107" s="36" t="s">
        <v>357</v>
      </c>
      <c r="D107" s="37" t="s">
        <v>36</v>
      </c>
      <c r="E107" s="37" t="s">
        <v>358</v>
      </c>
      <c r="F107" s="37">
        <v>103</v>
      </c>
      <c r="G107" s="37">
        <v>104</v>
      </c>
      <c r="H107" s="37"/>
      <c r="I107" s="38">
        <f t="shared" si="24"/>
        <v>0</v>
      </c>
      <c r="J107" s="37">
        <v>1</v>
      </c>
      <c r="K107" s="37">
        <f t="shared" si="25"/>
        <v>30</v>
      </c>
      <c r="L107" s="54" t="s">
        <v>89</v>
      </c>
      <c r="M107" s="37"/>
      <c r="N107" s="37">
        <f t="shared" si="26"/>
        <v>0</v>
      </c>
      <c r="O107" s="37"/>
      <c r="P107" s="40">
        <f t="shared" si="28"/>
        <v>0</v>
      </c>
      <c r="Q107" s="37"/>
      <c r="R107" s="37"/>
      <c r="S107" s="37"/>
      <c r="T107" s="37">
        <f t="shared" si="29"/>
        <v>0</v>
      </c>
      <c r="U107" s="61">
        <f t="shared" si="27"/>
        <v>30</v>
      </c>
      <c r="V107" s="11"/>
    </row>
    <row r="108" spans="1:22" s="45" customFormat="1" ht="12">
      <c r="A108" s="54">
        <v>105</v>
      </c>
      <c r="B108" s="68">
        <v>10934</v>
      </c>
      <c r="C108" s="36" t="s">
        <v>76</v>
      </c>
      <c r="D108" s="36" t="s">
        <v>77</v>
      </c>
      <c r="E108" s="36" t="s">
        <v>78</v>
      </c>
      <c r="F108" s="36">
        <v>104</v>
      </c>
      <c r="G108" s="36">
        <v>103</v>
      </c>
      <c r="H108" s="37"/>
      <c r="I108" s="38">
        <f t="shared" si="24"/>
        <v>0</v>
      </c>
      <c r="J108" s="37"/>
      <c r="K108" s="37">
        <f t="shared" si="25"/>
        <v>0</v>
      </c>
      <c r="L108" s="54" t="s">
        <v>89</v>
      </c>
      <c r="M108" s="37"/>
      <c r="N108" s="37">
        <f t="shared" si="26"/>
        <v>0</v>
      </c>
      <c r="O108" s="37"/>
      <c r="P108" s="40">
        <f t="shared" si="28"/>
        <v>0</v>
      </c>
      <c r="Q108" s="37"/>
      <c r="R108" s="37">
        <f aca="true" t="shared" si="30" ref="R108:R118">Q108*3</f>
        <v>0</v>
      </c>
      <c r="S108" s="37"/>
      <c r="T108" s="37">
        <f t="shared" si="29"/>
        <v>0</v>
      </c>
      <c r="U108" s="61">
        <f t="shared" si="27"/>
        <v>0</v>
      </c>
      <c r="V108" s="32"/>
    </row>
    <row r="109" spans="1:22" s="45" customFormat="1" ht="12">
      <c r="A109" s="54">
        <v>106</v>
      </c>
      <c r="B109" s="54">
        <v>10860</v>
      </c>
      <c r="C109" s="36" t="s">
        <v>451</v>
      </c>
      <c r="D109" s="37" t="s">
        <v>90</v>
      </c>
      <c r="E109" s="37" t="s">
        <v>91</v>
      </c>
      <c r="F109" s="37">
        <v>104</v>
      </c>
      <c r="G109" s="37">
        <v>103</v>
      </c>
      <c r="H109" s="37"/>
      <c r="I109" s="38">
        <f t="shared" si="24"/>
        <v>0</v>
      </c>
      <c r="J109" s="37"/>
      <c r="K109" s="37">
        <f t="shared" si="25"/>
        <v>0</v>
      </c>
      <c r="L109" s="54" t="s">
        <v>89</v>
      </c>
      <c r="M109" s="37"/>
      <c r="N109" s="37">
        <f t="shared" si="26"/>
        <v>0</v>
      </c>
      <c r="O109" s="37"/>
      <c r="P109" s="40">
        <f t="shared" si="28"/>
        <v>0</v>
      </c>
      <c r="Q109" s="37"/>
      <c r="R109" s="37">
        <f t="shared" si="30"/>
        <v>0</v>
      </c>
      <c r="S109" s="37"/>
      <c r="T109" s="37">
        <f t="shared" si="29"/>
        <v>0</v>
      </c>
      <c r="U109" s="61">
        <f t="shared" si="27"/>
        <v>0</v>
      </c>
      <c r="V109" s="32"/>
    </row>
    <row r="110" spans="1:22" s="45" customFormat="1" ht="12">
      <c r="A110" s="54">
        <v>107</v>
      </c>
      <c r="B110" s="54">
        <v>10732</v>
      </c>
      <c r="C110" s="36" t="s">
        <v>128</v>
      </c>
      <c r="D110" s="37" t="s">
        <v>129</v>
      </c>
      <c r="E110" s="37" t="s">
        <v>130</v>
      </c>
      <c r="F110" s="37">
        <v>103</v>
      </c>
      <c r="G110" s="37">
        <v>104</v>
      </c>
      <c r="H110" s="37"/>
      <c r="I110" s="38">
        <f t="shared" si="24"/>
        <v>0</v>
      </c>
      <c r="J110" s="37"/>
      <c r="K110" s="37">
        <f t="shared" si="25"/>
        <v>0</v>
      </c>
      <c r="L110" s="54" t="s">
        <v>89</v>
      </c>
      <c r="M110" s="37"/>
      <c r="N110" s="37">
        <f t="shared" si="26"/>
        <v>0</v>
      </c>
      <c r="O110" s="37"/>
      <c r="P110" s="40">
        <f t="shared" si="28"/>
        <v>0</v>
      </c>
      <c r="Q110" s="37"/>
      <c r="R110" s="37">
        <f t="shared" si="30"/>
        <v>0</v>
      </c>
      <c r="S110" s="37"/>
      <c r="T110" s="37">
        <f t="shared" si="29"/>
        <v>0</v>
      </c>
      <c r="U110" s="61">
        <f t="shared" si="27"/>
        <v>0</v>
      </c>
      <c r="V110" s="11"/>
    </row>
    <row r="111" spans="1:22" s="45" customFormat="1" ht="118.5" customHeight="1">
      <c r="A111" s="54">
        <v>108</v>
      </c>
      <c r="B111" s="54">
        <v>10543</v>
      </c>
      <c r="C111" s="36" t="s">
        <v>131</v>
      </c>
      <c r="D111" s="37" t="s">
        <v>106</v>
      </c>
      <c r="E111" s="37" t="s">
        <v>132</v>
      </c>
      <c r="F111" s="37">
        <v>103</v>
      </c>
      <c r="G111" s="37">
        <v>104</v>
      </c>
      <c r="H111" s="37"/>
      <c r="I111" s="38">
        <f t="shared" si="24"/>
        <v>0</v>
      </c>
      <c r="J111" s="37"/>
      <c r="K111" s="37">
        <f t="shared" si="25"/>
        <v>0</v>
      </c>
      <c r="L111" s="54" t="s">
        <v>89</v>
      </c>
      <c r="M111" s="37"/>
      <c r="N111" s="37">
        <f t="shared" si="26"/>
        <v>0</v>
      </c>
      <c r="O111" s="37"/>
      <c r="P111" s="40">
        <f t="shared" si="28"/>
        <v>0</v>
      </c>
      <c r="Q111" s="37"/>
      <c r="R111" s="37">
        <f t="shared" si="30"/>
        <v>0</v>
      </c>
      <c r="S111" s="37"/>
      <c r="T111" s="37">
        <f t="shared" si="29"/>
        <v>0</v>
      </c>
      <c r="U111" s="61">
        <f t="shared" si="27"/>
        <v>0</v>
      </c>
      <c r="V111" s="11" t="s">
        <v>404</v>
      </c>
    </row>
    <row r="112" spans="1:22" s="45" customFormat="1" ht="12">
      <c r="A112" s="54">
        <v>109</v>
      </c>
      <c r="B112" s="54">
        <v>10936</v>
      </c>
      <c r="C112" s="36" t="s">
        <v>142</v>
      </c>
      <c r="D112" s="37" t="s">
        <v>93</v>
      </c>
      <c r="E112" s="37" t="s">
        <v>143</v>
      </c>
      <c r="F112" s="37">
        <v>103</v>
      </c>
      <c r="G112" s="37">
        <v>104</v>
      </c>
      <c r="H112" s="37"/>
      <c r="I112" s="38">
        <f t="shared" si="24"/>
        <v>0</v>
      </c>
      <c r="J112" s="37"/>
      <c r="K112" s="37">
        <f t="shared" si="25"/>
        <v>0</v>
      </c>
      <c r="L112" s="54" t="s">
        <v>89</v>
      </c>
      <c r="M112" s="37"/>
      <c r="N112" s="37">
        <f t="shared" si="26"/>
        <v>0</v>
      </c>
      <c r="O112" s="37"/>
      <c r="P112" s="40">
        <f t="shared" si="28"/>
        <v>0</v>
      </c>
      <c r="Q112" s="37"/>
      <c r="R112" s="37">
        <f t="shared" si="30"/>
        <v>0</v>
      </c>
      <c r="S112" s="37"/>
      <c r="T112" s="37">
        <f t="shared" si="29"/>
        <v>0</v>
      </c>
      <c r="U112" s="61">
        <f t="shared" si="27"/>
        <v>0</v>
      </c>
      <c r="V112" s="11"/>
    </row>
    <row r="113" spans="1:22" s="45" customFormat="1" ht="12">
      <c r="A113" s="54">
        <v>110</v>
      </c>
      <c r="B113" s="54">
        <v>10865</v>
      </c>
      <c r="C113" s="36" t="s">
        <v>175</v>
      </c>
      <c r="D113" s="37" t="s">
        <v>36</v>
      </c>
      <c r="E113" s="37" t="s">
        <v>176</v>
      </c>
      <c r="F113" s="37">
        <v>103</v>
      </c>
      <c r="G113" s="37">
        <v>104</v>
      </c>
      <c r="H113" s="37"/>
      <c r="I113" s="38">
        <f t="shared" si="24"/>
        <v>0</v>
      </c>
      <c r="J113" s="37"/>
      <c r="K113" s="37">
        <f t="shared" si="25"/>
        <v>0</v>
      </c>
      <c r="L113" s="54" t="s">
        <v>89</v>
      </c>
      <c r="M113" s="37"/>
      <c r="N113" s="37">
        <f t="shared" si="26"/>
        <v>0</v>
      </c>
      <c r="O113" s="37"/>
      <c r="P113" s="40">
        <f t="shared" si="28"/>
        <v>0</v>
      </c>
      <c r="Q113" s="37"/>
      <c r="R113" s="37">
        <f t="shared" si="30"/>
        <v>0</v>
      </c>
      <c r="S113" s="37"/>
      <c r="T113" s="37">
        <f t="shared" si="29"/>
        <v>0</v>
      </c>
      <c r="U113" s="61">
        <f t="shared" si="27"/>
        <v>0</v>
      </c>
      <c r="V113" s="11"/>
    </row>
    <row r="114" spans="1:22" s="45" customFormat="1" ht="12">
      <c r="A114" s="54">
        <v>111</v>
      </c>
      <c r="B114" s="54">
        <v>10859</v>
      </c>
      <c r="C114" s="36" t="s">
        <v>183</v>
      </c>
      <c r="D114" s="37" t="s">
        <v>115</v>
      </c>
      <c r="E114" s="37" t="s">
        <v>380</v>
      </c>
      <c r="F114" s="37">
        <v>103</v>
      </c>
      <c r="G114" s="37">
        <v>104</v>
      </c>
      <c r="H114" s="37"/>
      <c r="I114" s="38">
        <f t="shared" si="24"/>
        <v>0</v>
      </c>
      <c r="J114" s="37"/>
      <c r="K114" s="37">
        <f t="shared" si="25"/>
        <v>0</v>
      </c>
      <c r="L114" s="54" t="s">
        <v>89</v>
      </c>
      <c r="M114" s="37"/>
      <c r="N114" s="37">
        <f t="shared" si="26"/>
        <v>0</v>
      </c>
      <c r="O114" s="37"/>
      <c r="P114" s="40">
        <f t="shared" si="28"/>
        <v>0</v>
      </c>
      <c r="Q114" s="37"/>
      <c r="R114" s="37">
        <f t="shared" si="30"/>
        <v>0</v>
      </c>
      <c r="S114" s="37"/>
      <c r="T114" s="37">
        <f t="shared" si="29"/>
        <v>0</v>
      </c>
      <c r="U114" s="61">
        <f t="shared" si="27"/>
        <v>0</v>
      </c>
      <c r="V114" s="11"/>
    </row>
    <row r="115" spans="1:22" s="51" customFormat="1" ht="24">
      <c r="A115" s="54">
        <v>112</v>
      </c>
      <c r="B115" s="54">
        <v>10809</v>
      </c>
      <c r="C115" s="36" t="s">
        <v>204</v>
      </c>
      <c r="D115" s="37" t="s">
        <v>55</v>
      </c>
      <c r="E115" s="37" t="s">
        <v>205</v>
      </c>
      <c r="F115" s="37">
        <v>103</v>
      </c>
      <c r="G115" s="37">
        <v>104</v>
      </c>
      <c r="H115" s="37"/>
      <c r="I115" s="38">
        <f t="shared" si="24"/>
        <v>0</v>
      </c>
      <c r="J115" s="37"/>
      <c r="K115" s="37">
        <f t="shared" si="25"/>
        <v>0</v>
      </c>
      <c r="L115" s="54" t="s">
        <v>89</v>
      </c>
      <c r="M115" s="37"/>
      <c r="N115" s="37">
        <f t="shared" si="26"/>
        <v>0</v>
      </c>
      <c r="O115" s="37"/>
      <c r="P115" s="40">
        <f t="shared" si="28"/>
        <v>0</v>
      </c>
      <c r="Q115" s="37"/>
      <c r="R115" s="37">
        <f t="shared" si="30"/>
        <v>0</v>
      </c>
      <c r="S115" s="37"/>
      <c r="T115" s="37">
        <f t="shared" si="29"/>
        <v>0</v>
      </c>
      <c r="U115" s="61">
        <f t="shared" si="27"/>
        <v>0</v>
      </c>
      <c r="V115" s="11"/>
    </row>
    <row r="116" spans="1:22" s="45" customFormat="1" ht="67.5">
      <c r="A116" s="54">
        <v>113</v>
      </c>
      <c r="B116" s="54">
        <v>10621</v>
      </c>
      <c r="C116" s="36" t="s">
        <v>284</v>
      </c>
      <c r="D116" s="37" t="s">
        <v>55</v>
      </c>
      <c r="E116" s="37" t="s">
        <v>285</v>
      </c>
      <c r="F116" s="37">
        <v>103</v>
      </c>
      <c r="G116" s="37">
        <v>104</v>
      </c>
      <c r="H116" s="37"/>
      <c r="I116" s="38">
        <f t="shared" si="24"/>
        <v>0</v>
      </c>
      <c r="J116" s="37"/>
      <c r="K116" s="37">
        <f t="shared" si="25"/>
        <v>0</v>
      </c>
      <c r="L116" s="54" t="s">
        <v>89</v>
      </c>
      <c r="M116" s="37"/>
      <c r="N116" s="37">
        <f t="shared" si="26"/>
        <v>0</v>
      </c>
      <c r="O116" s="37"/>
      <c r="P116" s="40">
        <f t="shared" si="28"/>
        <v>0</v>
      </c>
      <c r="Q116" s="37"/>
      <c r="R116" s="37">
        <f t="shared" si="30"/>
        <v>0</v>
      </c>
      <c r="S116" s="37"/>
      <c r="T116" s="37">
        <f t="shared" si="29"/>
        <v>0</v>
      </c>
      <c r="U116" s="61">
        <f t="shared" si="27"/>
        <v>0</v>
      </c>
      <c r="V116" s="11" t="s">
        <v>405</v>
      </c>
    </row>
    <row r="117" spans="1:22" s="45" customFormat="1" ht="26.25" customHeight="1">
      <c r="A117" s="54">
        <v>114</v>
      </c>
      <c r="B117" s="55">
        <v>10609</v>
      </c>
      <c r="C117" s="50" t="s">
        <v>286</v>
      </c>
      <c r="D117" s="42" t="s">
        <v>106</v>
      </c>
      <c r="E117" s="42" t="s">
        <v>287</v>
      </c>
      <c r="F117" s="42">
        <v>103</v>
      </c>
      <c r="G117" s="42">
        <v>104</v>
      </c>
      <c r="H117" s="42"/>
      <c r="I117" s="38">
        <f t="shared" si="24"/>
        <v>0</v>
      </c>
      <c r="J117" s="42"/>
      <c r="K117" s="37">
        <f t="shared" si="25"/>
        <v>0</v>
      </c>
      <c r="L117" s="54" t="s">
        <v>89</v>
      </c>
      <c r="M117" s="42"/>
      <c r="N117" s="37">
        <f t="shared" si="26"/>
        <v>0</v>
      </c>
      <c r="O117" s="42"/>
      <c r="P117" s="40">
        <f t="shared" si="28"/>
        <v>0</v>
      </c>
      <c r="Q117" s="42"/>
      <c r="R117" s="37">
        <f t="shared" si="30"/>
        <v>0</v>
      </c>
      <c r="S117" s="42"/>
      <c r="T117" s="37">
        <f t="shared" si="29"/>
        <v>0</v>
      </c>
      <c r="U117" s="61">
        <f t="shared" si="27"/>
        <v>0</v>
      </c>
      <c r="V117" s="32"/>
    </row>
    <row r="118" spans="1:22" s="45" customFormat="1" ht="12">
      <c r="A118" s="54">
        <v>115</v>
      </c>
      <c r="B118" s="54">
        <v>10591</v>
      </c>
      <c r="C118" s="36" t="s">
        <v>293</v>
      </c>
      <c r="D118" s="37" t="s">
        <v>51</v>
      </c>
      <c r="E118" s="37" t="s">
        <v>294</v>
      </c>
      <c r="F118" s="37">
        <v>103</v>
      </c>
      <c r="G118" s="37">
        <v>104</v>
      </c>
      <c r="H118" s="37"/>
      <c r="I118" s="38">
        <f t="shared" si="24"/>
        <v>0</v>
      </c>
      <c r="J118" s="37"/>
      <c r="K118" s="37">
        <f t="shared" si="25"/>
        <v>0</v>
      </c>
      <c r="L118" s="54" t="s">
        <v>89</v>
      </c>
      <c r="M118" s="37"/>
      <c r="N118" s="37">
        <f t="shared" si="26"/>
        <v>0</v>
      </c>
      <c r="O118" s="37"/>
      <c r="P118" s="40">
        <f t="shared" si="28"/>
        <v>0</v>
      </c>
      <c r="Q118" s="37"/>
      <c r="R118" s="37">
        <f t="shared" si="30"/>
        <v>0</v>
      </c>
      <c r="S118" s="37"/>
      <c r="T118" s="37">
        <f t="shared" si="29"/>
        <v>0</v>
      </c>
      <c r="U118" s="61">
        <f t="shared" si="27"/>
        <v>0</v>
      </c>
      <c r="V118" s="11"/>
    </row>
    <row r="119" spans="1:22" s="45" customFormat="1" ht="24">
      <c r="A119" s="54">
        <v>116</v>
      </c>
      <c r="B119" s="54">
        <v>10454</v>
      </c>
      <c r="C119" s="36" t="s">
        <v>337</v>
      </c>
      <c r="D119" s="37" t="s">
        <v>96</v>
      </c>
      <c r="E119" s="37" t="s">
        <v>338</v>
      </c>
      <c r="F119" s="37">
        <v>103</v>
      </c>
      <c r="G119" s="37">
        <v>104</v>
      </c>
      <c r="H119" s="37"/>
      <c r="I119" s="38">
        <f t="shared" si="24"/>
        <v>0</v>
      </c>
      <c r="J119" s="37"/>
      <c r="K119" s="37">
        <f t="shared" si="25"/>
        <v>0</v>
      </c>
      <c r="L119" s="54" t="s">
        <v>89</v>
      </c>
      <c r="M119" s="37"/>
      <c r="N119" s="37">
        <f t="shared" si="26"/>
        <v>0</v>
      </c>
      <c r="O119" s="37"/>
      <c r="P119" s="40">
        <f t="shared" si="28"/>
        <v>0</v>
      </c>
      <c r="Q119" s="37"/>
      <c r="R119" s="37"/>
      <c r="S119" s="37"/>
      <c r="T119" s="37">
        <f t="shared" si="29"/>
        <v>0</v>
      </c>
      <c r="U119" s="61">
        <f t="shared" si="27"/>
        <v>0</v>
      </c>
      <c r="V119" s="11"/>
    </row>
    <row r="120" spans="1:22" s="45" customFormat="1" ht="12">
      <c r="A120" s="54"/>
      <c r="B120" s="54"/>
      <c r="C120" s="36"/>
      <c r="D120" s="37"/>
      <c r="E120" s="37"/>
      <c r="F120" s="37"/>
      <c r="G120" s="37"/>
      <c r="H120" s="37"/>
      <c r="I120" s="37"/>
      <c r="J120" s="37"/>
      <c r="K120" s="37"/>
      <c r="L120" s="54"/>
      <c r="M120" s="37"/>
      <c r="N120" s="37"/>
      <c r="O120" s="37"/>
      <c r="P120" s="37"/>
      <c r="Q120" s="37"/>
      <c r="R120" s="37"/>
      <c r="S120" s="37"/>
      <c r="T120" s="37"/>
      <c r="U120" s="60"/>
      <c r="V120" s="32"/>
    </row>
    <row r="121" spans="9:17" ht="24.75" customHeight="1">
      <c r="I121" s="154" t="s">
        <v>446</v>
      </c>
      <c r="J121" s="154"/>
      <c r="K121" s="154"/>
      <c r="L121" s="154"/>
      <c r="M121" s="154"/>
      <c r="O121" s="155" t="s">
        <v>13</v>
      </c>
      <c r="P121" s="154"/>
      <c r="Q121" s="154"/>
    </row>
    <row r="122" spans="15:18" ht="24.75" customHeight="1">
      <c r="O122" s="133" t="s">
        <v>447</v>
      </c>
      <c r="P122" s="133"/>
      <c r="Q122" s="133"/>
      <c r="R122" s="133"/>
    </row>
    <row r="123" spans="15:18" ht="24.75" customHeight="1">
      <c r="O123" s="133" t="s">
        <v>448</v>
      </c>
      <c r="P123" s="133"/>
      <c r="Q123" s="133"/>
      <c r="R123" s="133"/>
    </row>
    <row r="124" spans="15:18" ht="24.75" customHeight="1">
      <c r="O124" s="133" t="s">
        <v>449</v>
      </c>
      <c r="P124" s="133"/>
      <c r="Q124" s="133"/>
      <c r="R124" s="133"/>
    </row>
  </sheetData>
  <sheetProtection/>
  <mergeCells count="12">
    <mergeCell ref="O123:R123"/>
    <mergeCell ref="O124:R124"/>
    <mergeCell ref="A1:U1"/>
    <mergeCell ref="A2:G2"/>
    <mergeCell ref="H2:I2"/>
    <mergeCell ref="J2:K2"/>
    <mergeCell ref="M2:P2"/>
    <mergeCell ref="O122:R122"/>
    <mergeCell ref="I121:M121"/>
    <mergeCell ref="Q2:R2"/>
    <mergeCell ref="S2:T2"/>
    <mergeCell ref="O121:Q121"/>
  </mergeCells>
  <printOptions/>
  <pageMargins left="0.2755905511811024"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W13"/>
  <sheetViews>
    <sheetView zoomScale="82" zoomScaleNormal="82" zoomScalePageLayoutView="0" workbookViewId="0" topLeftCell="A1">
      <selection activeCell="A1" sqref="A1:W12"/>
    </sheetView>
  </sheetViews>
  <sheetFormatPr defaultColWidth="9.140625" defaultRowHeight="15"/>
  <cols>
    <col min="1" max="1" width="3.8515625" style="0" customWidth="1"/>
    <col min="2" max="2" width="11.28125" style="0" bestFit="1" customWidth="1"/>
    <col min="3" max="3" width="15.00390625" style="0" customWidth="1"/>
    <col min="4" max="4" width="14.421875" style="0" bestFit="1" customWidth="1"/>
    <col min="5" max="5" width="10.00390625" style="0" customWidth="1"/>
    <col min="6" max="6" width="6.7109375" style="0" customWidth="1"/>
    <col min="7" max="7" width="6.140625" style="0" customWidth="1"/>
    <col min="8" max="8" width="7.57421875" style="0" customWidth="1"/>
    <col min="9" max="9" width="7.8515625" style="0" customWidth="1"/>
    <col min="10" max="10" width="8.421875" style="0" customWidth="1"/>
    <col min="11" max="11" width="8.140625" style="0" customWidth="1"/>
    <col min="14" max="14" width="8.140625" style="0" customWidth="1"/>
    <col min="17" max="17" width="8.28125" style="0" customWidth="1"/>
    <col min="18" max="18" width="7.421875" style="0" customWidth="1"/>
    <col min="19" max="19" width="5.57421875" style="0" customWidth="1"/>
  </cols>
  <sheetData>
    <row r="1" spans="1:23" s="1" customFormat="1" ht="48.75" customHeight="1">
      <c r="A1" s="156" t="s">
        <v>422</v>
      </c>
      <c r="B1" s="157"/>
      <c r="C1" s="157"/>
      <c r="D1" s="157"/>
      <c r="E1" s="157"/>
      <c r="F1" s="157"/>
      <c r="G1" s="157"/>
      <c r="H1" s="157"/>
      <c r="I1" s="157"/>
      <c r="J1" s="157"/>
      <c r="K1" s="157"/>
      <c r="L1" s="157"/>
      <c r="M1" s="157"/>
      <c r="N1" s="157"/>
      <c r="O1" s="157"/>
      <c r="P1" s="157"/>
      <c r="Q1" s="157"/>
      <c r="R1" s="157"/>
      <c r="S1" s="157"/>
      <c r="T1" s="157"/>
      <c r="U1" s="157"/>
      <c r="V1" s="157"/>
      <c r="W1" s="157"/>
    </row>
    <row r="2" spans="1:23" s="15" customFormat="1" ht="48.75" customHeight="1">
      <c r="A2" s="139"/>
      <c r="B2" s="140"/>
      <c r="C2" s="140"/>
      <c r="D2" s="140"/>
      <c r="E2" s="140"/>
      <c r="F2" s="140"/>
      <c r="G2" s="140"/>
      <c r="H2" s="141"/>
      <c r="I2" s="131" t="s">
        <v>10</v>
      </c>
      <c r="J2" s="158"/>
      <c r="K2" s="131" t="s">
        <v>16</v>
      </c>
      <c r="L2" s="132"/>
      <c r="M2" s="131" t="s">
        <v>19</v>
      </c>
      <c r="N2" s="132"/>
      <c r="O2" s="131" t="s">
        <v>30</v>
      </c>
      <c r="P2" s="159"/>
      <c r="Q2" s="159"/>
      <c r="R2" s="158"/>
      <c r="S2" s="131" t="s">
        <v>22</v>
      </c>
      <c r="T2" s="132"/>
      <c r="U2" s="131" t="s">
        <v>11</v>
      </c>
      <c r="V2" s="132"/>
      <c r="W2" s="14"/>
    </row>
    <row r="3" spans="1:23" s="17" customFormat="1" ht="192">
      <c r="A3" s="11" t="s">
        <v>9</v>
      </c>
      <c r="B3" s="11" t="s">
        <v>0</v>
      </c>
      <c r="C3" s="11" t="s">
        <v>1</v>
      </c>
      <c r="D3" s="11" t="s">
        <v>2</v>
      </c>
      <c r="E3" s="11" t="s">
        <v>3</v>
      </c>
      <c r="F3" s="11" t="s">
        <v>4</v>
      </c>
      <c r="G3" s="11" t="s">
        <v>5</v>
      </c>
      <c r="H3" s="11" t="s">
        <v>14</v>
      </c>
      <c r="I3" s="11" t="s">
        <v>15</v>
      </c>
      <c r="J3" s="11" t="s">
        <v>6</v>
      </c>
      <c r="K3" s="11" t="s">
        <v>7</v>
      </c>
      <c r="L3" s="11" t="s">
        <v>8</v>
      </c>
      <c r="M3" s="16" t="s">
        <v>17</v>
      </c>
      <c r="N3" s="11" t="s">
        <v>18</v>
      </c>
      <c r="O3" s="11" t="s">
        <v>27</v>
      </c>
      <c r="P3" s="11" t="s">
        <v>20</v>
      </c>
      <c r="Q3" s="11" t="s">
        <v>28</v>
      </c>
      <c r="R3" s="11" t="s">
        <v>21</v>
      </c>
      <c r="S3" s="11" t="s">
        <v>23</v>
      </c>
      <c r="T3" s="11" t="s">
        <v>26</v>
      </c>
      <c r="U3" s="11" t="s">
        <v>24</v>
      </c>
      <c r="V3" s="11" t="s">
        <v>25</v>
      </c>
      <c r="W3" s="11" t="s">
        <v>12</v>
      </c>
    </row>
    <row r="4" spans="1:23" s="45" customFormat="1" ht="28.5" customHeight="1">
      <c r="A4" s="37">
        <v>1</v>
      </c>
      <c r="B4" s="36">
        <v>10941</v>
      </c>
      <c r="C4" s="36" t="s">
        <v>372</v>
      </c>
      <c r="D4" s="36" t="s">
        <v>55</v>
      </c>
      <c r="E4" s="36" t="s">
        <v>373</v>
      </c>
      <c r="F4" s="36">
        <v>102</v>
      </c>
      <c r="G4" s="36"/>
      <c r="H4" s="36"/>
      <c r="I4" s="37"/>
      <c r="J4" s="38">
        <f>IF(I4=4,200,0)</f>
        <v>0</v>
      </c>
      <c r="K4" s="39"/>
      <c r="L4" s="37">
        <f>K4*30</f>
        <v>0</v>
      </c>
      <c r="M4" s="37">
        <v>13.4</v>
      </c>
      <c r="N4" s="37">
        <f>M4*20</f>
        <v>268</v>
      </c>
      <c r="O4" s="37">
        <v>18</v>
      </c>
      <c r="P4" s="37">
        <f>O4*9</f>
        <v>162</v>
      </c>
      <c r="Q4" s="40"/>
      <c r="R4" s="40">
        <f>Q4*7</f>
        <v>0</v>
      </c>
      <c r="S4" s="37"/>
      <c r="T4" s="37">
        <f>S4*3</f>
        <v>0</v>
      </c>
      <c r="U4" s="37"/>
      <c r="V4" s="37">
        <f>U4*2</f>
        <v>0</v>
      </c>
      <c r="W4" s="37">
        <f>V4+T4+R4+P4+N4+L4+J4</f>
        <v>430</v>
      </c>
    </row>
    <row r="5" spans="1:23" ht="15">
      <c r="A5" s="2"/>
      <c r="B5" s="5"/>
      <c r="C5" s="5"/>
      <c r="D5" s="5"/>
      <c r="E5" s="5"/>
      <c r="F5" s="5"/>
      <c r="G5" s="5"/>
      <c r="H5" s="5"/>
      <c r="I5" s="3"/>
      <c r="J5" s="12"/>
      <c r="K5" s="3"/>
      <c r="L5" s="3"/>
      <c r="M5" s="3"/>
      <c r="N5" s="3"/>
      <c r="O5" s="3"/>
      <c r="P5" s="3"/>
      <c r="Q5" s="3"/>
      <c r="R5" s="4"/>
      <c r="S5" s="3"/>
      <c r="T5" s="3"/>
      <c r="U5" s="3"/>
      <c r="V5" s="3"/>
      <c r="W5" s="3"/>
    </row>
    <row r="6" spans="1:23" s="7" customFormat="1" ht="15">
      <c r="A6" s="162" t="s">
        <v>374</v>
      </c>
      <c r="B6" s="163"/>
      <c r="C6" s="163"/>
      <c r="D6" s="163"/>
      <c r="E6" s="163"/>
      <c r="F6" s="163"/>
      <c r="G6" s="163"/>
      <c r="H6" s="163"/>
      <c r="I6" s="163"/>
      <c r="J6" s="163"/>
      <c r="K6" s="163"/>
      <c r="L6" s="163"/>
      <c r="M6" s="163"/>
      <c r="N6" s="163"/>
      <c r="O6" s="163"/>
      <c r="P6" s="163"/>
      <c r="Q6" s="163"/>
      <c r="R6" s="163"/>
      <c r="S6" s="163"/>
      <c r="T6" s="163"/>
      <c r="U6" s="163"/>
      <c r="V6" s="163"/>
      <c r="W6" s="164"/>
    </row>
    <row r="7" spans="1:23" ht="15">
      <c r="A7" s="165" t="s">
        <v>375</v>
      </c>
      <c r="B7" s="163"/>
      <c r="C7" s="163"/>
      <c r="D7" s="163"/>
      <c r="E7" s="163"/>
      <c r="F7" s="163"/>
      <c r="G7" s="163"/>
      <c r="H7" s="163"/>
      <c r="I7" s="163"/>
      <c r="J7" s="163"/>
      <c r="K7" s="163"/>
      <c r="L7" s="163"/>
      <c r="M7" s="163"/>
      <c r="N7" s="163"/>
      <c r="O7" s="163"/>
      <c r="P7" s="163"/>
      <c r="Q7" s="163"/>
      <c r="R7" s="163"/>
      <c r="S7" s="163"/>
      <c r="T7" s="163"/>
      <c r="U7" s="163"/>
      <c r="V7" s="163"/>
      <c r="W7" s="164"/>
    </row>
    <row r="8" spans="3:23" s="26" customFormat="1" ht="15">
      <c r="C8" s="90"/>
      <c r="J8" s="91"/>
      <c r="L8" s="92"/>
      <c r="M8" s="92"/>
      <c r="N8" s="92"/>
      <c r="P8" s="92"/>
      <c r="R8" s="93"/>
      <c r="T8" s="92"/>
      <c r="V8" s="92"/>
      <c r="W8" s="92"/>
    </row>
    <row r="9" spans="12:19" ht="24.75" customHeight="1">
      <c r="L9" s="160" t="s">
        <v>446</v>
      </c>
      <c r="M9" s="160"/>
      <c r="N9" s="160"/>
      <c r="O9" s="104"/>
      <c r="P9" s="161" t="s">
        <v>13</v>
      </c>
      <c r="Q9" s="134"/>
      <c r="R9" s="134"/>
      <c r="S9" s="134"/>
    </row>
    <row r="10" spans="12:19" ht="24.75" customHeight="1">
      <c r="L10" s="17"/>
      <c r="M10" s="17"/>
      <c r="N10" s="17"/>
      <c r="O10" s="17"/>
      <c r="P10" s="160" t="s">
        <v>447</v>
      </c>
      <c r="Q10" s="134"/>
      <c r="R10" s="134"/>
      <c r="S10" s="134"/>
    </row>
    <row r="11" spans="12:19" ht="24.75" customHeight="1">
      <c r="L11" s="17"/>
      <c r="M11" s="17"/>
      <c r="N11" s="17"/>
      <c r="O11" s="17"/>
      <c r="P11" s="160" t="s">
        <v>448</v>
      </c>
      <c r="Q11" s="134"/>
      <c r="R11" s="134"/>
      <c r="S11" s="134"/>
    </row>
    <row r="12" spans="12:19" ht="24.75" customHeight="1">
      <c r="L12" s="17"/>
      <c r="M12" s="17"/>
      <c r="N12" s="17"/>
      <c r="O12" s="17"/>
      <c r="P12" s="160" t="s">
        <v>449</v>
      </c>
      <c r="Q12" s="134"/>
      <c r="R12" s="134"/>
      <c r="S12" s="134"/>
    </row>
    <row r="13" spans="17:19" ht="15">
      <c r="Q13" s="103"/>
      <c r="R13" s="103"/>
      <c r="S13" s="103"/>
    </row>
  </sheetData>
  <sheetProtection/>
  <mergeCells count="15">
    <mergeCell ref="P12:S12"/>
    <mergeCell ref="P9:S9"/>
    <mergeCell ref="A6:W6"/>
    <mergeCell ref="A7:W7"/>
    <mergeCell ref="L9:N9"/>
    <mergeCell ref="P10:S10"/>
    <mergeCell ref="P11:S11"/>
    <mergeCell ref="A1:W1"/>
    <mergeCell ref="A2:H2"/>
    <mergeCell ref="I2:J2"/>
    <mergeCell ref="K2:L2"/>
    <mergeCell ref="M2:N2"/>
    <mergeCell ref="O2:R2"/>
    <mergeCell ref="S2:T2"/>
    <mergeCell ref="U2:V2"/>
  </mergeCells>
  <printOptions/>
  <pageMargins left="0.11811023622047245" right="0.11811023622047245" top="0.15748031496062992" bottom="0.3937007874015748" header="0.31496062992125984" footer="0.31496062992125984"/>
  <pageSetup horizontalDpi="600" verticalDpi="600" orientation="landscape" paperSize="9" r:id="rId1"/>
  <headerFooter>
    <oddFooter>&amp;R&amp;P</oddFooter>
  </headerFooter>
</worksheet>
</file>

<file path=xl/worksheets/sheet5.xml><?xml version="1.0" encoding="utf-8"?>
<worksheet xmlns="http://schemas.openxmlformats.org/spreadsheetml/2006/main" xmlns:r="http://schemas.openxmlformats.org/officeDocument/2006/relationships">
  <dimension ref="A1:W27"/>
  <sheetViews>
    <sheetView zoomScale="69" zoomScaleNormal="69" zoomScalePageLayoutView="0" workbookViewId="0" topLeftCell="A7">
      <selection activeCell="C39" sqref="C39"/>
    </sheetView>
  </sheetViews>
  <sheetFormatPr defaultColWidth="9.140625" defaultRowHeight="15"/>
  <cols>
    <col min="1" max="1" width="3.8515625" style="0" customWidth="1"/>
    <col min="2" max="2" width="9.421875" style="0" customWidth="1"/>
    <col min="3" max="3" width="17.57421875" style="0" customWidth="1"/>
    <col min="4" max="4" width="12.140625" style="0" customWidth="1"/>
    <col min="5" max="5" width="9.421875" style="0" customWidth="1"/>
    <col min="6" max="6" width="5.8515625" style="83" customWidth="1"/>
    <col min="7" max="7" width="6.8515625" style="83" customWidth="1"/>
    <col min="8" max="8" width="7.140625" style="83" customWidth="1"/>
    <col min="9" max="9" width="9.140625" style="0" customWidth="1"/>
    <col min="11" max="12" width="7.140625" style="0" customWidth="1"/>
    <col min="13" max="13" width="7.7109375" style="0" customWidth="1"/>
    <col min="15" max="15" width="10.00390625" style="0" customWidth="1"/>
    <col min="16" max="16" width="11.00390625" style="0" customWidth="1"/>
    <col min="17" max="17" width="10.00390625" style="0" customWidth="1"/>
    <col min="18" max="18" width="9.00390625" style="0" customWidth="1"/>
    <col min="21" max="21" width="7.421875" style="0" customWidth="1"/>
    <col min="22" max="22" width="7.8515625" style="0" customWidth="1"/>
    <col min="23" max="23" width="8.7109375" style="0" customWidth="1"/>
  </cols>
  <sheetData>
    <row r="1" spans="1:23" s="75" customFormat="1" ht="45.75" customHeight="1">
      <c r="A1" s="136" t="s">
        <v>426</v>
      </c>
      <c r="B1" s="137"/>
      <c r="C1" s="137"/>
      <c r="D1" s="137"/>
      <c r="E1" s="137"/>
      <c r="F1" s="137"/>
      <c r="G1" s="137"/>
      <c r="H1" s="137"/>
      <c r="I1" s="137"/>
      <c r="J1" s="137"/>
      <c r="K1" s="137"/>
      <c r="L1" s="137"/>
      <c r="M1" s="137"/>
      <c r="N1" s="137"/>
      <c r="O1" s="137"/>
      <c r="P1" s="137"/>
      <c r="Q1" s="137"/>
      <c r="R1" s="137"/>
      <c r="S1" s="137"/>
      <c r="T1" s="137"/>
      <c r="U1" s="137"/>
      <c r="V1" s="137"/>
      <c r="W1" s="137"/>
    </row>
    <row r="2" spans="1:23" s="79" customFormat="1" ht="39" customHeight="1">
      <c r="A2" s="171"/>
      <c r="B2" s="171"/>
      <c r="C2" s="171"/>
      <c r="D2" s="171"/>
      <c r="E2" s="171"/>
      <c r="F2" s="171"/>
      <c r="G2" s="171"/>
      <c r="H2" s="172"/>
      <c r="I2" s="166" t="s">
        <v>10</v>
      </c>
      <c r="J2" s="167"/>
      <c r="K2" s="166" t="s">
        <v>16</v>
      </c>
      <c r="L2" s="167"/>
      <c r="M2" s="166" t="s">
        <v>19</v>
      </c>
      <c r="N2" s="167"/>
      <c r="O2" s="166" t="s">
        <v>30</v>
      </c>
      <c r="P2" s="168"/>
      <c r="Q2" s="168"/>
      <c r="R2" s="167"/>
      <c r="S2" s="166" t="s">
        <v>22</v>
      </c>
      <c r="T2" s="167"/>
      <c r="U2" s="166" t="s">
        <v>11</v>
      </c>
      <c r="V2" s="167"/>
      <c r="W2" s="78"/>
    </row>
    <row r="3" spans="1:23" s="130" customFormat="1" ht="216" customHeight="1">
      <c r="A3" s="82" t="s">
        <v>9</v>
      </c>
      <c r="B3" s="82" t="s">
        <v>0</v>
      </c>
      <c r="C3" s="82" t="s">
        <v>1</v>
      </c>
      <c r="D3" s="82" t="s">
        <v>2</v>
      </c>
      <c r="E3" s="82" t="s">
        <v>3</v>
      </c>
      <c r="F3" s="82" t="s">
        <v>4</v>
      </c>
      <c r="G3" s="82" t="s">
        <v>5</v>
      </c>
      <c r="H3" s="82" t="s">
        <v>14</v>
      </c>
      <c r="I3" s="82" t="s">
        <v>15</v>
      </c>
      <c r="J3" s="82" t="s">
        <v>6</v>
      </c>
      <c r="K3" s="82" t="s">
        <v>7</v>
      </c>
      <c r="L3" s="82" t="s">
        <v>8</v>
      </c>
      <c r="M3" s="129" t="s">
        <v>17</v>
      </c>
      <c r="N3" s="82" t="s">
        <v>18</v>
      </c>
      <c r="O3" s="82" t="s">
        <v>27</v>
      </c>
      <c r="P3" s="82" t="s">
        <v>20</v>
      </c>
      <c r="Q3" s="82" t="s">
        <v>28</v>
      </c>
      <c r="R3" s="82" t="s">
        <v>21</v>
      </c>
      <c r="S3" s="82" t="s">
        <v>23</v>
      </c>
      <c r="T3" s="82" t="s">
        <v>26</v>
      </c>
      <c r="U3" s="82" t="s">
        <v>24</v>
      </c>
      <c r="V3" s="82" t="s">
        <v>25</v>
      </c>
      <c r="W3" s="82" t="s">
        <v>12</v>
      </c>
    </row>
    <row r="4" spans="1:23" s="103" customFormat="1" ht="25.5">
      <c r="A4" s="107">
        <v>1</v>
      </c>
      <c r="B4" s="107">
        <v>10435</v>
      </c>
      <c r="C4" s="108" t="s">
        <v>60</v>
      </c>
      <c r="D4" s="109" t="s">
        <v>45</v>
      </c>
      <c r="E4" s="109" t="s">
        <v>61</v>
      </c>
      <c r="F4" s="107"/>
      <c r="G4" s="107"/>
      <c r="H4" s="107">
        <v>102</v>
      </c>
      <c r="I4" s="109"/>
      <c r="J4" s="110"/>
      <c r="K4" s="111"/>
      <c r="L4" s="109"/>
      <c r="M4" s="109"/>
      <c r="N4" s="109"/>
      <c r="O4" s="109"/>
      <c r="P4" s="109"/>
      <c r="Q4" s="109"/>
      <c r="R4" s="112"/>
      <c r="S4" s="109"/>
      <c r="T4" s="109"/>
      <c r="U4" s="109"/>
      <c r="V4" s="109"/>
      <c r="W4" s="109"/>
    </row>
    <row r="5" spans="1:23" s="103" customFormat="1" ht="25.5">
      <c r="A5" s="107">
        <v>2</v>
      </c>
      <c r="B5" s="107">
        <v>10878</v>
      </c>
      <c r="C5" s="108" t="s">
        <v>66</v>
      </c>
      <c r="D5" s="109" t="s">
        <v>36</v>
      </c>
      <c r="E5" s="109" t="s">
        <v>67</v>
      </c>
      <c r="F5" s="107"/>
      <c r="G5" s="107"/>
      <c r="H5" s="107">
        <v>102</v>
      </c>
      <c r="I5" s="109"/>
      <c r="J5" s="109"/>
      <c r="K5" s="109"/>
      <c r="L5" s="109"/>
      <c r="M5" s="109"/>
      <c r="N5" s="109"/>
      <c r="O5" s="109"/>
      <c r="P5" s="109"/>
      <c r="Q5" s="109"/>
      <c r="R5" s="112"/>
      <c r="S5" s="109"/>
      <c r="T5" s="109"/>
      <c r="U5" s="109"/>
      <c r="V5" s="109"/>
      <c r="W5" s="109"/>
    </row>
    <row r="6" spans="1:23" s="103" customFormat="1" ht="25.5">
      <c r="A6" s="107">
        <v>3</v>
      </c>
      <c r="B6" s="107">
        <v>10799</v>
      </c>
      <c r="C6" s="108" t="s">
        <v>62</v>
      </c>
      <c r="D6" s="109" t="s">
        <v>63</v>
      </c>
      <c r="E6" s="109" t="s">
        <v>71</v>
      </c>
      <c r="F6" s="107"/>
      <c r="G6" s="107"/>
      <c r="H6" s="107">
        <v>102</v>
      </c>
      <c r="I6" s="109"/>
      <c r="J6" s="110"/>
      <c r="K6" s="109"/>
      <c r="L6" s="109"/>
      <c r="M6" s="109"/>
      <c r="N6" s="109"/>
      <c r="O6" s="109"/>
      <c r="P6" s="109"/>
      <c r="Q6" s="109"/>
      <c r="R6" s="112"/>
      <c r="S6" s="109"/>
      <c r="T6" s="109"/>
      <c r="U6" s="109"/>
      <c r="V6" s="109"/>
      <c r="W6" s="109"/>
    </row>
    <row r="7" spans="1:23" s="106" customFormat="1" ht="18.75" customHeight="1">
      <c r="A7" s="113">
        <v>4</v>
      </c>
      <c r="B7" s="107">
        <v>10752</v>
      </c>
      <c r="C7" s="108" t="s">
        <v>64</v>
      </c>
      <c r="D7" s="109" t="s">
        <v>65</v>
      </c>
      <c r="E7" s="109" t="s">
        <v>72</v>
      </c>
      <c r="F7" s="107"/>
      <c r="G7" s="107"/>
      <c r="H7" s="107">
        <v>102</v>
      </c>
      <c r="I7" s="109"/>
      <c r="J7" s="110"/>
      <c r="K7" s="109"/>
      <c r="L7" s="109"/>
      <c r="M7" s="109"/>
      <c r="N7" s="109"/>
      <c r="O7" s="109"/>
      <c r="P7" s="109"/>
      <c r="Q7" s="109"/>
      <c r="R7" s="112"/>
      <c r="S7" s="109"/>
      <c r="T7" s="109"/>
      <c r="U7" s="109"/>
      <c r="V7" s="109"/>
      <c r="W7" s="109"/>
    </row>
    <row r="8" spans="1:23" s="103" customFormat="1" ht="25.5">
      <c r="A8" s="107">
        <v>5</v>
      </c>
      <c r="B8" s="107">
        <v>10759</v>
      </c>
      <c r="C8" s="108" t="s">
        <v>56</v>
      </c>
      <c r="D8" s="109" t="s">
        <v>57</v>
      </c>
      <c r="E8" s="109" t="s">
        <v>70</v>
      </c>
      <c r="F8" s="107"/>
      <c r="G8" s="107">
        <v>102</v>
      </c>
      <c r="H8" s="107"/>
      <c r="I8" s="109"/>
      <c r="J8" s="110"/>
      <c r="K8" s="109"/>
      <c r="L8" s="109"/>
      <c r="M8" s="109"/>
      <c r="N8" s="109"/>
      <c r="O8" s="109"/>
      <c r="P8" s="109"/>
      <c r="Q8" s="109"/>
      <c r="R8" s="112"/>
      <c r="S8" s="109"/>
      <c r="T8" s="109"/>
      <c r="U8" s="109"/>
      <c r="V8" s="109"/>
      <c r="W8" s="109"/>
    </row>
    <row r="9" spans="1:23" s="103" customFormat="1" ht="25.5">
      <c r="A9" s="107">
        <v>6</v>
      </c>
      <c r="B9" s="108">
        <v>11006</v>
      </c>
      <c r="C9" s="108" t="s">
        <v>368</v>
      </c>
      <c r="D9" s="114" t="s">
        <v>45</v>
      </c>
      <c r="E9" s="114" t="s">
        <v>53</v>
      </c>
      <c r="F9" s="115">
        <v>102</v>
      </c>
      <c r="G9" s="115"/>
      <c r="H9" s="115"/>
      <c r="I9" s="116"/>
      <c r="J9" s="110"/>
      <c r="K9" s="116"/>
      <c r="L9" s="109"/>
      <c r="M9" s="116"/>
      <c r="N9" s="109"/>
      <c r="O9" s="116"/>
      <c r="P9" s="109"/>
      <c r="Q9" s="117"/>
      <c r="R9" s="112"/>
      <c r="S9" s="116"/>
      <c r="T9" s="109"/>
      <c r="U9" s="116"/>
      <c r="V9" s="109"/>
      <c r="W9" s="109"/>
    </row>
    <row r="10" spans="1:23" s="103" customFormat="1" ht="25.5">
      <c r="A10" s="107">
        <v>7</v>
      </c>
      <c r="B10" s="108">
        <v>10813</v>
      </c>
      <c r="C10" s="108" t="s">
        <v>54</v>
      </c>
      <c r="D10" s="114" t="s">
        <v>55</v>
      </c>
      <c r="E10" s="114" t="s">
        <v>370</v>
      </c>
      <c r="F10" s="108">
        <v>102</v>
      </c>
      <c r="G10" s="108"/>
      <c r="H10" s="108"/>
      <c r="I10" s="109"/>
      <c r="J10" s="110"/>
      <c r="K10" s="109"/>
      <c r="L10" s="109"/>
      <c r="M10" s="109"/>
      <c r="N10" s="109"/>
      <c r="O10" s="109"/>
      <c r="P10" s="109"/>
      <c r="Q10" s="109"/>
      <c r="R10" s="112"/>
      <c r="S10" s="109"/>
      <c r="T10" s="109"/>
      <c r="U10" s="109"/>
      <c r="V10" s="109"/>
      <c r="W10" s="109"/>
    </row>
    <row r="11" spans="1:23" s="103" customFormat="1" ht="25.5">
      <c r="A11" s="107">
        <v>8</v>
      </c>
      <c r="B11" s="113">
        <v>10756</v>
      </c>
      <c r="C11" s="118" t="s">
        <v>68</v>
      </c>
      <c r="D11" s="119" t="s">
        <v>63</v>
      </c>
      <c r="E11" s="119" t="s">
        <v>69</v>
      </c>
      <c r="F11" s="113"/>
      <c r="G11" s="113"/>
      <c r="H11" s="113">
        <v>102</v>
      </c>
      <c r="I11" s="119"/>
      <c r="J11" s="119"/>
      <c r="K11" s="119"/>
      <c r="L11" s="119"/>
      <c r="M11" s="119"/>
      <c r="N11" s="119"/>
      <c r="O11" s="119"/>
      <c r="P11" s="119"/>
      <c r="Q11" s="119"/>
      <c r="R11" s="119"/>
      <c r="S11" s="119"/>
      <c r="T11" s="119"/>
      <c r="U11" s="119"/>
      <c r="V11" s="119"/>
      <c r="W11" s="119"/>
    </row>
    <row r="12" spans="1:23" s="120" customFormat="1" ht="25.5">
      <c r="A12" s="113">
        <v>9</v>
      </c>
      <c r="B12" s="113">
        <v>10857</v>
      </c>
      <c r="C12" s="118" t="s">
        <v>58</v>
      </c>
      <c r="D12" s="119" t="s">
        <v>57</v>
      </c>
      <c r="E12" s="119" t="s">
        <v>59</v>
      </c>
      <c r="F12" s="113"/>
      <c r="G12" s="113"/>
      <c r="H12" s="113">
        <v>102</v>
      </c>
      <c r="I12" s="119"/>
      <c r="J12" s="110"/>
      <c r="K12" s="119"/>
      <c r="L12" s="109"/>
      <c r="M12" s="119"/>
      <c r="N12" s="109"/>
      <c r="O12" s="119"/>
      <c r="P12" s="109"/>
      <c r="Q12" s="119"/>
      <c r="R12" s="112"/>
      <c r="S12" s="119"/>
      <c r="T12" s="109"/>
      <c r="U12" s="119"/>
      <c r="V12" s="109"/>
      <c r="W12" s="109"/>
    </row>
    <row r="13" spans="1:23" s="120" customFormat="1" ht="12.75">
      <c r="A13" s="121"/>
      <c r="B13" s="122"/>
      <c r="C13" s="123"/>
      <c r="D13" s="124"/>
      <c r="E13" s="124"/>
      <c r="F13" s="122"/>
      <c r="G13" s="122"/>
      <c r="H13" s="122"/>
      <c r="I13" s="124"/>
      <c r="J13" s="125"/>
      <c r="K13" s="124"/>
      <c r="L13" s="126"/>
      <c r="M13" s="124"/>
      <c r="N13" s="126"/>
      <c r="O13" s="124"/>
      <c r="P13" s="126"/>
      <c r="Q13" s="124"/>
      <c r="R13" s="105"/>
      <c r="S13" s="124"/>
      <c r="T13" s="126"/>
      <c r="U13" s="124"/>
      <c r="V13" s="126"/>
      <c r="W13" s="127"/>
    </row>
    <row r="14" spans="1:23" s="103" customFormat="1" ht="12.75">
      <c r="A14" s="173" t="s">
        <v>457</v>
      </c>
      <c r="B14" s="174"/>
      <c r="C14" s="174"/>
      <c r="D14" s="174"/>
      <c r="E14" s="174"/>
      <c r="F14" s="174"/>
      <c r="G14" s="174"/>
      <c r="H14" s="174"/>
      <c r="I14" s="174"/>
      <c r="J14" s="174"/>
      <c r="K14" s="174"/>
      <c r="L14" s="174"/>
      <c r="M14" s="174"/>
      <c r="N14" s="174"/>
      <c r="O14" s="174"/>
      <c r="P14" s="174"/>
      <c r="Q14" s="174"/>
      <c r="R14" s="174"/>
      <c r="S14" s="174"/>
      <c r="T14" s="174"/>
      <c r="U14" s="174"/>
      <c r="V14" s="174"/>
      <c r="W14" s="175"/>
    </row>
    <row r="15" spans="1:23" s="103" customFormat="1" ht="12.75">
      <c r="A15" s="173" t="s">
        <v>414</v>
      </c>
      <c r="B15" s="174"/>
      <c r="C15" s="174"/>
      <c r="D15" s="174"/>
      <c r="E15" s="174"/>
      <c r="F15" s="174"/>
      <c r="G15" s="174"/>
      <c r="H15" s="174"/>
      <c r="I15" s="174"/>
      <c r="J15" s="174"/>
      <c r="K15" s="174"/>
      <c r="L15" s="174"/>
      <c r="M15" s="174"/>
      <c r="N15" s="174"/>
      <c r="O15" s="174"/>
      <c r="P15" s="174"/>
      <c r="Q15" s="174"/>
      <c r="R15" s="174"/>
      <c r="S15" s="174"/>
      <c r="T15" s="174"/>
      <c r="U15" s="174"/>
      <c r="V15" s="174"/>
      <c r="W15" s="175"/>
    </row>
    <row r="16" spans="1:23" s="103" customFormat="1" ht="12.75">
      <c r="A16" s="176" t="s">
        <v>415</v>
      </c>
      <c r="B16" s="174"/>
      <c r="C16" s="174"/>
      <c r="D16" s="174"/>
      <c r="E16" s="174"/>
      <c r="F16" s="174"/>
      <c r="G16" s="174"/>
      <c r="H16" s="174"/>
      <c r="I16" s="174"/>
      <c r="J16" s="174"/>
      <c r="K16" s="174"/>
      <c r="L16" s="174"/>
      <c r="M16" s="174"/>
      <c r="N16" s="174"/>
      <c r="O16" s="174"/>
      <c r="P16" s="174"/>
      <c r="Q16" s="174"/>
      <c r="R16" s="174"/>
      <c r="S16" s="174"/>
      <c r="T16" s="174"/>
      <c r="U16" s="174"/>
      <c r="V16" s="174"/>
      <c r="W16" s="175"/>
    </row>
    <row r="17" spans="1:23" s="103" customFormat="1" ht="12.75">
      <c r="A17" s="173" t="s">
        <v>371</v>
      </c>
      <c r="B17" s="174"/>
      <c r="C17" s="174"/>
      <c r="D17" s="174"/>
      <c r="E17" s="174"/>
      <c r="F17" s="174"/>
      <c r="G17" s="174"/>
      <c r="H17" s="174"/>
      <c r="I17" s="174"/>
      <c r="J17" s="174"/>
      <c r="K17" s="174"/>
      <c r="L17" s="174"/>
      <c r="M17" s="174"/>
      <c r="N17" s="174"/>
      <c r="O17" s="174"/>
      <c r="P17" s="174"/>
      <c r="Q17" s="174"/>
      <c r="R17" s="174"/>
      <c r="S17" s="174"/>
      <c r="T17" s="174"/>
      <c r="U17" s="174"/>
      <c r="V17" s="174"/>
      <c r="W17" s="175"/>
    </row>
    <row r="18" spans="1:23" s="106" customFormat="1" ht="12.75">
      <c r="A18" s="173" t="s">
        <v>416</v>
      </c>
      <c r="B18" s="174"/>
      <c r="C18" s="174"/>
      <c r="D18" s="174"/>
      <c r="E18" s="174"/>
      <c r="F18" s="174"/>
      <c r="G18" s="174"/>
      <c r="H18" s="174"/>
      <c r="I18" s="174"/>
      <c r="J18" s="174"/>
      <c r="K18" s="174"/>
      <c r="L18" s="174"/>
      <c r="M18" s="174"/>
      <c r="N18" s="174"/>
      <c r="O18" s="174"/>
      <c r="P18" s="174"/>
      <c r="Q18" s="174"/>
      <c r="R18" s="174"/>
      <c r="S18" s="174"/>
      <c r="T18" s="174"/>
      <c r="U18" s="174"/>
      <c r="V18" s="174"/>
      <c r="W18" s="175"/>
    </row>
    <row r="19" spans="1:23" s="103" customFormat="1" ht="12.75">
      <c r="A19" s="173" t="s">
        <v>417</v>
      </c>
      <c r="B19" s="174"/>
      <c r="C19" s="174"/>
      <c r="D19" s="174"/>
      <c r="E19" s="174"/>
      <c r="F19" s="174"/>
      <c r="G19" s="174"/>
      <c r="H19" s="174"/>
      <c r="I19" s="174"/>
      <c r="J19" s="174"/>
      <c r="K19" s="174"/>
      <c r="L19" s="174"/>
      <c r="M19" s="174"/>
      <c r="N19" s="174"/>
      <c r="O19" s="174"/>
      <c r="P19" s="174"/>
      <c r="Q19" s="174"/>
      <c r="R19" s="174"/>
      <c r="S19" s="174"/>
      <c r="T19" s="174"/>
      <c r="U19" s="174"/>
      <c r="V19" s="174"/>
      <c r="W19" s="175"/>
    </row>
    <row r="20" spans="1:23" s="103" customFormat="1" ht="12.75">
      <c r="A20" s="173" t="s">
        <v>369</v>
      </c>
      <c r="B20" s="174"/>
      <c r="C20" s="174"/>
      <c r="D20" s="174"/>
      <c r="E20" s="174"/>
      <c r="F20" s="174"/>
      <c r="G20" s="174"/>
      <c r="H20" s="174"/>
      <c r="I20" s="174"/>
      <c r="J20" s="174"/>
      <c r="K20" s="174"/>
      <c r="L20" s="174"/>
      <c r="M20" s="174"/>
      <c r="N20" s="174"/>
      <c r="O20" s="174"/>
      <c r="P20" s="174"/>
      <c r="Q20" s="174"/>
      <c r="R20" s="174"/>
      <c r="S20" s="174"/>
      <c r="T20" s="174"/>
      <c r="U20" s="174"/>
      <c r="V20" s="174"/>
      <c r="W20" s="175"/>
    </row>
    <row r="21" spans="1:23" s="103" customFormat="1" ht="12.75">
      <c r="A21" s="173" t="s">
        <v>418</v>
      </c>
      <c r="B21" s="174"/>
      <c r="C21" s="174"/>
      <c r="D21" s="174"/>
      <c r="E21" s="174"/>
      <c r="F21" s="174"/>
      <c r="G21" s="174"/>
      <c r="H21" s="174"/>
      <c r="I21" s="174"/>
      <c r="J21" s="174"/>
      <c r="K21" s="174"/>
      <c r="L21" s="174"/>
      <c r="M21" s="174"/>
      <c r="N21" s="174"/>
      <c r="O21" s="174"/>
      <c r="P21" s="174"/>
      <c r="Q21" s="174"/>
      <c r="R21" s="174"/>
      <c r="S21" s="174"/>
      <c r="T21" s="174"/>
      <c r="U21" s="174"/>
      <c r="V21" s="174"/>
      <c r="W21" s="175"/>
    </row>
    <row r="22" spans="1:23" s="103" customFormat="1" ht="12.75">
      <c r="A22" s="173" t="s">
        <v>419</v>
      </c>
      <c r="B22" s="174"/>
      <c r="C22" s="174"/>
      <c r="D22" s="174"/>
      <c r="E22" s="174"/>
      <c r="F22" s="174"/>
      <c r="G22" s="174"/>
      <c r="H22" s="174"/>
      <c r="I22" s="174"/>
      <c r="J22" s="174"/>
      <c r="K22" s="174"/>
      <c r="L22" s="174"/>
      <c r="M22" s="174"/>
      <c r="N22" s="174"/>
      <c r="O22" s="174"/>
      <c r="P22" s="174"/>
      <c r="Q22" s="174"/>
      <c r="R22" s="174"/>
      <c r="S22" s="174"/>
      <c r="T22" s="174"/>
      <c r="U22" s="174"/>
      <c r="V22" s="174"/>
      <c r="W22" s="175"/>
    </row>
    <row r="23" spans="1:23" s="103" customFormat="1" ht="12.75">
      <c r="A23" s="173" t="s">
        <v>420</v>
      </c>
      <c r="B23" s="174"/>
      <c r="C23" s="174"/>
      <c r="D23" s="174"/>
      <c r="E23" s="174"/>
      <c r="F23" s="174"/>
      <c r="G23" s="174"/>
      <c r="H23" s="174"/>
      <c r="I23" s="174"/>
      <c r="J23" s="174"/>
      <c r="K23" s="174"/>
      <c r="L23" s="174"/>
      <c r="M23" s="174"/>
      <c r="N23" s="174"/>
      <c r="O23" s="174"/>
      <c r="P23" s="174"/>
      <c r="Q23" s="174"/>
      <c r="R23" s="174"/>
      <c r="S23" s="174"/>
      <c r="T23" s="174"/>
      <c r="U23" s="174"/>
      <c r="V23" s="174"/>
      <c r="W23" s="175"/>
    </row>
    <row r="24" spans="6:19" s="103" customFormat="1" ht="24.75" customHeight="1">
      <c r="F24" s="128"/>
      <c r="G24" s="128"/>
      <c r="H24" s="128"/>
      <c r="N24" s="170" t="s">
        <v>456</v>
      </c>
      <c r="O24" s="170"/>
      <c r="P24" s="170"/>
      <c r="Q24" s="169" t="s">
        <v>13</v>
      </c>
      <c r="R24" s="170"/>
      <c r="S24" s="170"/>
    </row>
    <row r="25" spans="6:19" s="103" customFormat="1" ht="18.75" customHeight="1">
      <c r="F25" s="128"/>
      <c r="G25" s="128"/>
      <c r="H25" s="128"/>
      <c r="N25" s="80"/>
      <c r="O25" s="80"/>
      <c r="P25" s="80"/>
      <c r="Q25" s="160" t="s">
        <v>447</v>
      </c>
      <c r="R25" s="160"/>
      <c r="S25" s="160"/>
    </row>
    <row r="26" spans="6:19" s="103" customFormat="1" ht="24.75" customHeight="1">
      <c r="F26" s="128"/>
      <c r="G26" s="128"/>
      <c r="H26" s="128"/>
      <c r="N26" s="80"/>
      <c r="O26" s="80"/>
      <c r="P26" s="80"/>
      <c r="Q26" s="160" t="s">
        <v>448</v>
      </c>
      <c r="R26" s="160"/>
      <c r="S26" s="160"/>
    </row>
    <row r="27" spans="6:19" s="103" customFormat="1" ht="24.75" customHeight="1">
      <c r="F27" s="128"/>
      <c r="G27" s="128"/>
      <c r="H27" s="128"/>
      <c r="N27" s="80"/>
      <c r="O27" s="80"/>
      <c r="P27" s="80"/>
      <c r="Q27" s="160" t="s">
        <v>452</v>
      </c>
      <c r="R27" s="160"/>
      <c r="S27" s="160"/>
    </row>
  </sheetData>
  <sheetProtection/>
  <mergeCells count="23">
    <mergeCell ref="A14:W14"/>
    <mergeCell ref="A15:W15"/>
    <mergeCell ref="A16:W16"/>
    <mergeCell ref="A17:W17"/>
    <mergeCell ref="A18:W18"/>
    <mergeCell ref="A19:W19"/>
    <mergeCell ref="Q26:S26"/>
    <mergeCell ref="Q27:S27"/>
    <mergeCell ref="A20:W20"/>
    <mergeCell ref="A21:W21"/>
    <mergeCell ref="A22:W22"/>
    <mergeCell ref="A23:W23"/>
    <mergeCell ref="N24:P24"/>
    <mergeCell ref="U2:V2"/>
    <mergeCell ref="A1:W1"/>
    <mergeCell ref="I2:J2"/>
    <mergeCell ref="O2:R2"/>
    <mergeCell ref="Q24:S24"/>
    <mergeCell ref="Q25:S25"/>
    <mergeCell ref="S2:T2"/>
    <mergeCell ref="M2:N2"/>
    <mergeCell ref="K2:L2"/>
    <mergeCell ref="A2:H2"/>
  </mergeCells>
  <printOptions/>
  <pageMargins left="0.2362204724409449" right="0.2362204724409449" top="0.7480314960629921" bottom="0.7480314960629921" header="0.31496062992125984" footer="0.31496062992125984"/>
  <pageSetup horizontalDpi="600" verticalDpi="600" orientation="landscape" paperSize="9" r:id="rId1"/>
  <headerFooter>
    <oddFooter>&amp;R&amp;P</oddFooter>
  </headerFooter>
</worksheet>
</file>

<file path=xl/worksheets/sheet6.xml><?xml version="1.0" encoding="utf-8"?>
<worksheet xmlns="http://schemas.openxmlformats.org/spreadsheetml/2006/main" xmlns:r="http://schemas.openxmlformats.org/officeDocument/2006/relationships">
  <dimension ref="A1:V17"/>
  <sheetViews>
    <sheetView tabSelected="1" zoomScale="82" zoomScaleNormal="82" zoomScalePageLayoutView="0" workbookViewId="0" topLeftCell="A1">
      <selection activeCell="A1" sqref="A1:U1"/>
    </sheetView>
  </sheetViews>
  <sheetFormatPr defaultColWidth="9.140625" defaultRowHeight="15"/>
  <cols>
    <col min="1" max="1" width="3.8515625" style="83" customWidth="1"/>
    <col min="2" max="2" width="9.421875" style="83" customWidth="1"/>
    <col min="3" max="3" width="15.140625" style="0" customWidth="1"/>
    <col min="4" max="4" width="9.421875" style="0" customWidth="1"/>
    <col min="5" max="5" width="10.00390625" style="83" customWidth="1"/>
    <col min="6" max="7" width="9.140625" style="83" customWidth="1"/>
    <col min="8" max="8" width="9.140625" style="0" customWidth="1"/>
    <col min="10" max="10" width="7.28125" style="0" customWidth="1"/>
    <col min="12" max="12" width="7.421875" style="0" customWidth="1"/>
    <col min="18" max="18" width="7.28125" style="0" customWidth="1"/>
    <col min="19" max="19" width="6.7109375" style="0" customWidth="1"/>
    <col min="20" max="20" width="8.140625" style="0" customWidth="1"/>
    <col min="21" max="21" width="7.421875" style="0" customWidth="1"/>
    <col min="22" max="22" width="17.28125" style="0" customWidth="1"/>
  </cols>
  <sheetData>
    <row r="1" spans="1:21" s="77" customFormat="1" ht="48.75" customHeight="1">
      <c r="A1" s="136" t="s">
        <v>460</v>
      </c>
      <c r="B1" s="137"/>
      <c r="C1" s="137"/>
      <c r="D1" s="137"/>
      <c r="E1" s="137"/>
      <c r="F1" s="137"/>
      <c r="G1" s="137"/>
      <c r="H1" s="137"/>
      <c r="I1" s="137"/>
      <c r="J1" s="137"/>
      <c r="K1" s="137"/>
      <c r="L1" s="137"/>
      <c r="M1" s="137"/>
      <c r="N1" s="137"/>
      <c r="O1" s="137"/>
      <c r="P1" s="137"/>
      <c r="Q1" s="137"/>
      <c r="R1" s="137"/>
      <c r="S1" s="137"/>
      <c r="T1" s="137"/>
      <c r="U1" s="137"/>
    </row>
    <row r="2" spans="1:22" s="20" customFormat="1" ht="48.75" customHeight="1">
      <c r="A2" s="180"/>
      <c r="B2" s="181"/>
      <c r="C2" s="181"/>
      <c r="D2" s="181"/>
      <c r="E2" s="181"/>
      <c r="F2" s="181"/>
      <c r="G2" s="181"/>
      <c r="H2" s="131" t="s">
        <v>10</v>
      </c>
      <c r="I2" s="177"/>
      <c r="J2" s="131" t="s">
        <v>16</v>
      </c>
      <c r="K2" s="182"/>
      <c r="L2" s="13" t="s">
        <v>19</v>
      </c>
      <c r="M2" s="131" t="s">
        <v>30</v>
      </c>
      <c r="N2" s="178"/>
      <c r="O2" s="178"/>
      <c r="P2" s="177"/>
      <c r="Q2" s="131" t="s">
        <v>22</v>
      </c>
      <c r="R2" s="182"/>
      <c r="S2" s="131" t="s">
        <v>11</v>
      </c>
      <c r="T2" s="182"/>
      <c r="U2" s="19"/>
      <c r="V2" s="19"/>
    </row>
    <row r="3" spans="1:22" s="21" customFormat="1" ht="135">
      <c r="A3" s="63" t="s">
        <v>9</v>
      </c>
      <c r="B3" s="63" t="s">
        <v>0</v>
      </c>
      <c r="C3" s="11" t="s">
        <v>1</v>
      </c>
      <c r="D3" s="11" t="s">
        <v>2</v>
      </c>
      <c r="E3" s="63" t="s">
        <v>3</v>
      </c>
      <c r="F3" s="63" t="s">
        <v>4</v>
      </c>
      <c r="G3" s="63" t="s">
        <v>5</v>
      </c>
      <c r="H3" s="11" t="s">
        <v>15</v>
      </c>
      <c r="I3" s="11" t="s">
        <v>6</v>
      </c>
      <c r="J3" s="11" t="s">
        <v>7</v>
      </c>
      <c r="K3" s="11" t="s">
        <v>8</v>
      </c>
      <c r="L3" s="16" t="s">
        <v>31</v>
      </c>
      <c r="M3" s="11" t="s">
        <v>27</v>
      </c>
      <c r="N3" s="11" t="s">
        <v>20</v>
      </c>
      <c r="O3" s="11" t="s">
        <v>28</v>
      </c>
      <c r="P3" s="11" t="s">
        <v>21</v>
      </c>
      <c r="Q3" s="11" t="s">
        <v>23</v>
      </c>
      <c r="R3" s="11" t="s">
        <v>26</v>
      </c>
      <c r="S3" s="11" t="s">
        <v>24</v>
      </c>
      <c r="T3" s="11" t="s">
        <v>25</v>
      </c>
      <c r="U3" s="11" t="s">
        <v>12</v>
      </c>
      <c r="V3" s="11" t="s">
        <v>29</v>
      </c>
    </row>
    <row r="4" spans="1:22" s="8" customFormat="1" ht="180">
      <c r="A4" s="27">
        <v>1</v>
      </c>
      <c r="B4" s="84">
        <v>10768</v>
      </c>
      <c r="C4" s="22" t="s">
        <v>239</v>
      </c>
      <c r="D4" s="22" t="s">
        <v>240</v>
      </c>
      <c r="E4" s="84" t="s">
        <v>458</v>
      </c>
      <c r="F4" s="84">
        <v>103</v>
      </c>
      <c r="G4" s="84">
        <v>104</v>
      </c>
      <c r="H4" s="3"/>
      <c r="I4" s="12"/>
      <c r="K4" s="3">
        <f aca="true" t="shared" si="0" ref="K4:K10">J4*30</f>
        <v>0</v>
      </c>
      <c r="L4" s="3"/>
      <c r="M4" s="3"/>
      <c r="N4" s="3">
        <f aca="true" t="shared" si="1" ref="N4:N10">M4*9</f>
        <v>0</v>
      </c>
      <c r="O4" s="4"/>
      <c r="P4" s="4">
        <f aca="true" t="shared" si="2" ref="P4:P10">O4*7</f>
        <v>0</v>
      </c>
      <c r="Q4" s="3"/>
      <c r="R4" s="3">
        <f aca="true" t="shared" si="3" ref="R4:R10">Q4*3</f>
        <v>0</v>
      </c>
      <c r="S4" s="3"/>
      <c r="T4" s="3">
        <f aca="true" t="shared" si="4" ref="T4:T10">S4*2</f>
        <v>0</v>
      </c>
      <c r="U4" s="3">
        <f aca="true" t="shared" si="5" ref="U4:U10">T4+R4+P4+N4+K4+I4</f>
        <v>0</v>
      </c>
      <c r="V4" s="11" t="s">
        <v>427</v>
      </c>
    </row>
    <row r="5" spans="1:22" s="8" customFormat="1" ht="33.75">
      <c r="A5" s="27">
        <v>2</v>
      </c>
      <c r="B5" s="84">
        <v>10711</v>
      </c>
      <c r="C5" s="22" t="s">
        <v>262</v>
      </c>
      <c r="D5" s="22" t="s">
        <v>96</v>
      </c>
      <c r="E5" s="84" t="s">
        <v>263</v>
      </c>
      <c r="F5" s="84">
        <v>103</v>
      </c>
      <c r="G5" s="84">
        <v>104</v>
      </c>
      <c r="H5" s="3"/>
      <c r="I5" s="3"/>
      <c r="J5" s="3"/>
      <c r="K5" s="3">
        <f t="shared" si="0"/>
        <v>0</v>
      </c>
      <c r="L5" s="3"/>
      <c r="M5" s="3"/>
      <c r="N5" s="3">
        <f t="shared" si="1"/>
        <v>0</v>
      </c>
      <c r="O5" s="3"/>
      <c r="P5" s="4">
        <f t="shared" si="2"/>
        <v>0</v>
      </c>
      <c r="Q5" s="3"/>
      <c r="R5" s="3">
        <f t="shared" si="3"/>
        <v>0</v>
      </c>
      <c r="S5" s="3"/>
      <c r="T5" s="3">
        <f t="shared" si="4"/>
        <v>0</v>
      </c>
      <c r="U5" s="3">
        <f t="shared" si="5"/>
        <v>0</v>
      </c>
      <c r="V5" s="11" t="s">
        <v>399</v>
      </c>
    </row>
    <row r="6" spans="1:22" s="8" customFormat="1" ht="33.75">
      <c r="A6" s="27">
        <v>3</v>
      </c>
      <c r="B6" s="27">
        <v>10702</v>
      </c>
      <c r="C6" s="22" t="s">
        <v>288</v>
      </c>
      <c r="D6" s="3" t="s">
        <v>134</v>
      </c>
      <c r="E6" s="27" t="s">
        <v>289</v>
      </c>
      <c r="F6" s="27">
        <v>103</v>
      </c>
      <c r="G6" s="27">
        <v>104</v>
      </c>
      <c r="H6" s="3"/>
      <c r="I6" s="3"/>
      <c r="J6" s="3"/>
      <c r="K6" s="3">
        <f t="shared" si="0"/>
        <v>0</v>
      </c>
      <c r="L6" s="3"/>
      <c r="M6" s="3"/>
      <c r="N6" s="3">
        <f t="shared" si="1"/>
        <v>0</v>
      </c>
      <c r="O6" s="3"/>
      <c r="P6" s="4">
        <f t="shared" si="2"/>
        <v>0</v>
      </c>
      <c r="Q6" s="3"/>
      <c r="R6" s="3">
        <f t="shared" si="3"/>
        <v>0</v>
      </c>
      <c r="S6" s="3"/>
      <c r="T6" s="3">
        <f t="shared" si="4"/>
        <v>0</v>
      </c>
      <c r="U6" s="3">
        <f t="shared" si="5"/>
        <v>0</v>
      </c>
      <c r="V6" s="11" t="s">
        <v>399</v>
      </c>
    </row>
    <row r="7" spans="1:22" s="24" customFormat="1" ht="33.75">
      <c r="A7" s="28">
        <v>4</v>
      </c>
      <c r="B7" s="28">
        <v>10740</v>
      </c>
      <c r="C7" s="6" t="s">
        <v>290</v>
      </c>
      <c r="D7" s="23" t="s">
        <v>36</v>
      </c>
      <c r="E7" s="28" t="s">
        <v>291</v>
      </c>
      <c r="F7" s="28">
        <v>103</v>
      </c>
      <c r="G7" s="28">
        <v>104</v>
      </c>
      <c r="H7" s="23"/>
      <c r="I7" s="23"/>
      <c r="J7" s="23"/>
      <c r="K7" s="3">
        <f t="shared" si="0"/>
        <v>0</v>
      </c>
      <c r="L7" s="23"/>
      <c r="M7" s="23"/>
      <c r="N7" s="3">
        <f t="shared" si="1"/>
        <v>0</v>
      </c>
      <c r="O7" s="23"/>
      <c r="P7" s="4">
        <f t="shared" si="2"/>
        <v>0</v>
      </c>
      <c r="Q7" s="23"/>
      <c r="R7" s="3">
        <f t="shared" si="3"/>
        <v>0</v>
      </c>
      <c r="S7" s="23"/>
      <c r="T7" s="3">
        <f t="shared" si="4"/>
        <v>0</v>
      </c>
      <c r="U7" s="3">
        <f t="shared" si="5"/>
        <v>0</v>
      </c>
      <c r="V7" s="11" t="s">
        <v>399</v>
      </c>
    </row>
    <row r="8" spans="1:22" s="8" customFormat="1" ht="33.75">
      <c r="A8" s="27">
        <v>6</v>
      </c>
      <c r="B8" s="27">
        <v>10367</v>
      </c>
      <c r="C8" s="22" t="s">
        <v>334</v>
      </c>
      <c r="D8" s="3" t="s">
        <v>106</v>
      </c>
      <c r="E8" s="27" t="s">
        <v>335</v>
      </c>
      <c r="F8" s="29">
        <v>103</v>
      </c>
      <c r="G8" s="29">
        <v>104</v>
      </c>
      <c r="H8" s="25"/>
      <c r="I8" s="25"/>
      <c r="J8" s="25"/>
      <c r="K8" s="3">
        <f t="shared" si="0"/>
        <v>0</v>
      </c>
      <c r="L8" s="25"/>
      <c r="M8" s="25"/>
      <c r="N8" s="3">
        <f t="shared" si="1"/>
        <v>0</v>
      </c>
      <c r="O8" s="25"/>
      <c r="P8" s="4">
        <f t="shared" si="2"/>
        <v>0</v>
      </c>
      <c r="Q8" s="25"/>
      <c r="R8" s="3">
        <f t="shared" si="3"/>
        <v>0</v>
      </c>
      <c r="S8" s="25"/>
      <c r="T8" s="3">
        <f t="shared" si="4"/>
        <v>0</v>
      </c>
      <c r="U8" s="3">
        <f t="shared" si="5"/>
        <v>0</v>
      </c>
      <c r="V8" s="11" t="s">
        <v>399</v>
      </c>
    </row>
    <row r="9" spans="1:22" s="8" customFormat="1" ht="33.75">
      <c r="A9" s="27">
        <v>7</v>
      </c>
      <c r="B9" s="27">
        <v>10837</v>
      </c>
      <c r="C9" s="22" t="s">
        <v>395</v>
      </c>
      <c r="D9" s="3" t="s">
        <v>36</v>
      </c>
      <c r="E9" s="27" t="s">
        <v>396</v>
      </c>
      <c r="F9" s="27">
        <v>103</v>
      </c>
      <c r="G9" s="27">
        <v>104</v>
      </c>
      <c r="H9" s="3"/>
      <c r="I9" s="3"/>
      <c r="J9" s="3"/>
      <c r="K9" s="3">
        <f t="shared" si="0"/>
        <v>0</v>
      </c>
      <c r="L9" s="3"/>
      <c r="M9" s="3"/>
      <c r="N9" s="3">
        <f t="shared" si="1"/>
        <v>0</v>
      </c>
      <c r="O9" s="3"/>
      <c r="P9" s="4">
        <f t="shared" si="2"/>
        <v>0</v>
      </c>
      <c r="Q9" s="3"/>
      <c r="R9" s="3">
        <f t="shared" si="3"/>
        <v>0</v>
      </c>
      <c r="S9" s="3"/>
      <c r="T9" s="3">
        <f t="shared" si="4"/>
        <v>0</v>
      </c>
      <c r="U9" s="3">
        <f t="shared" si="5"/>
        <v>0</v>
      </c>
      <c r="V9" s="11" t="s">
        <v>399</v>
      </c>
    </row>
    <row r="10" spans="1:22" s="9" customFormat="1" ht="33.75">
      <c r="A10" s="27">
        <v>8</v>
      </c>
      <c r="B10" s="28">
        <v>10443</v>
      </c>
      <c r="C10" s="6" t="s">
        <v>397</v>
      </c>
      <c r="D10" s="23" t="s">
        <v>36</v>
      </c>
      <c r="E10" s="28" t="s">
        <v>398</v>
      </c>
      <c r="F10" s="28">
        <v>103</v>
      </c>
      <c r="G10" s="28">
        <v>104</v>
      </c>
      <c r="H10" s="23"/>
      <c r="I10" s="23"/>
      <c r="J10" s="23"/>
      <c r="K10" s="3">
        <f t="shared" si="0"/>
        <v>0</v>
      </c>
      <c r="L10" s="23"/>
      <c r="M10" s="23"/>
      <c r="N10" s="3">
        <f t="shared" si="1"/>
        <v>0</v>
      </c>
      <c r="O10" s="23"/>
      <c r="P10" s="4">
        <f t="shared" si="2"/>
        <v>0</v>
      </c>
      <c r="Q10" s="23"/>
      <c r="R10" s="3">
        <f t="shared" si="3"/>
        <v>0</v>
      </c>
      <c r="S10" s="23"/>
      <c r="T10" s="3">
        <f t="shared" si="4"/>
        <v>0</v>
      </c>
      <c r="U10" s="3">
        <f t="shared" si="5"/>
        <v>0</v>
      </c>
      <c r="V10" s="11" t="s">
        <v>399</v>
      </c>
    </row>
    <row r="11" spans="9:17" ht="24.75" customHeight="1">
      <c r="I11" s="135" t="s">
        <v>446</v>
      </c>
      <c r="J11" s="135"/>
      <c r="K11" s="135"/>
      <c r="M11" s="10"/>
      <c r="O11" s="138" t="s">
        <v>13</v>
      </c>
      <c r="P11" s="135"/>
      <c r="Q11" s="135"/>
    </row>
    <row r="12" spans="14:19" ht="24.75" customHeight="1">
      <c r="N12" s="76"/>
      <c r="O12" s="179" t="s">
        <v>447</v>
      </c>
      <c r="P12" s="160"/>
      <c r="Q12" s="160"/>
      <c r="R12" s="26"/>
      <c r="S12" s="26"/>
    </row>
    <row r="13" spans="14:19" ht="24.75" customHeight="1">
      <c r="N13" s="76"/>
      <c r="O13" s="179" t="s">
        <v>448</v>
      </c>
      <c r="P13" s="160"/>
      <c r="Q13" s="160"/>
      <c r="R13" s="26"/>
      <c r="S13" s="26"/>
    </row>
    <row r="14" spans="14:19" ht="24.75" customHeight="1">
      <c r="N14" s="76"/>
      <c r="O14" s="179" t="s">
        <v>449</v>
      </c>
      <c r="P14" s="160"/>
      <c r="Q14" s="160"/>
      <c r="R14" s="26"/>
      <c r="S14" s="26"/>
    </row>
    <row r="15" spans="15:19" ht="15">
      <c r="O15" s="26"/>
      <c r="P15" s="26"/>
      <c r="Q15" s="26"/>
      <c r="R15" s="26"/>
      <c r="S15" s="26"/>
    </row>
    <row r="16" spans="15:19" ht="15">
      <c r="O16" s="26"/>
      <c r="P16" s="26"/>
      <c r="Q16" s="26"/>
      <c r="R16" s="26"/>
      <c r="S16" s="26"/>
    </row>
    <row r="17" spans="15:19" ht="15">
      <c r="O17" s="26"/>
      <c r="P17" s="26"/>
      <c r="Q17" s="26"/>
      <c r="R17" s="26"/>
      <c r="S17" s="26"/>
    </row>
  </sheetData>
  <sheetProtection/>
  <mergeCells count="12">
    <mergeCell ref="A1:U1"/>
    <mergeCell ref="A2:G2"/>
    <mergeCell ref="J2:K2"/>
    <mergeCell ref="Q2:R2"/>
    <mergeCell ref="S2:T2"/>
    <mergeCell ref="H2:I2"/>
    <mergeCell ref="M2:P2"/>
    <mergeCell ref="O12:Q12"/>
    <mergeCell ref="O13:Q13"/>
    <mergeCell ref="O14:Q14"/>
    <mergeCell ref="I11:K11"/>
    <mergeCell ref="O11:Q11"/>
  </mergeCells>
  <printOptions/>
  <pageMargins left="0.35" right="0.25"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med01</cp:lastModifiedBy>
  <cp:lastPrinted>2017-07-20T08:04:59Z</cp:lastPrinted>
  <dcterms:created xsi:type="dcterms:W3CDTF">2017-02-02T10:57:39Z</dcterms:created>
  <dcterms:modified xsi:type="dcterms:W3CDTF">2017-07-20T08:05:22Z</dcterms:modified>
  <cp:category/>
  <cp:version/>
  <cp:contentType/>
  <cp:contentStatus/>
</cp:coreProperties>
</file>